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5605" windowHeight="16005"/>
  </bookViews>
  <sheets>
    <sheet name="Sheet1" sheetId="1" r:id="rId1"/>
  </sheets>
  <definedNames>
    <definedName name="_xlnm._FilterDatabase" localSheetId="0" hidden="1">Sheet1!$A$12:$AK$116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9" i="1"/>
  <c r="K2"/>
  <c r="K4"/>
  <c r="K3"/>
  <c r="H9"/>
  <c r="H8"/>
  <c r="H6"/>
  <c r="H5"/>
  <c r="H4"/>
  <c r="H3"/>
  <c r="H2"/>
  <c r="G9"/>
  <c r="G8"/>
  <c r="C134" l="1"/>
  <c r="X118"/>
  <c r="Z79"/>
  <c r="Y18"/>
  <c r="Y17"/>
</calcChain>
</file>

<file path=xl/sharedStrings.xml><?xml version="1.0" encoding="utf-8"?>
<sst xmlns="http://schemas.openxmlformats.org/spreadsheetml/2006/main" count="2977" uniqueCount="893">
  <si>
    <t>Rural Regional and Other Special Needs Building Fund</t>
  </si>
  <si>
    <t>Department</t>
  </si>
  <si>
    <t>GA #</t>
  </si>
  <si>
    <t>GA Variation</t>
  </si>
  <si>
    <t>Contract No</t>
  </si>
  <si>
    <t>GO ID</t>
  </si>
  <si>
    <t>Party</t>
  </si>
  <si>
    <t>Minister</t>
  </si>
  <si>
    <t>Electorate</t>
  </si>
  <si>
    <t>Organisation</t>
  </si>
  <si>
    <t>ABN</t>
  </si>
  <si>
    <t>Facility</t>
  </si>
  <si>
    <t>PBS Program Name</t>
  </si>
  <si>
    <t>Grant Program</t>
  </si>
  <si>
    <t>Grant Activity</t>
  </si>
  <si>
    <t>Purpose</t>
  </si>
  <si>
    <t>Selection Process</t>
  </si>
  <si>
    <t>Category</t>
  </si>
  <si>
    <t>Confidentiality - Contract</t>
  </si>
  <si>
    <t>Confidentiality - Outputs</t>
  </si>
  <si>
    <t>Publish Date</t>
  </si>
  <si>
    <t>Approval Date</t>
  </si>
  <si>
    <t>Start Date</t>
  </si>
  <si>
    <t>End Date</t>
  </si>
  <si>
    <t>Value $</t>
  </si>
  <si>
    <t>GST /GST Free</t>
  </si>
  <si>
    <t>Note</t>
  </si>
  <si>
    <t>Recipient Suburb</t>
  </si>
  <si>
    <t>Recipient Town/City</t>
  </si>
  <si>
    <t>Recipient Postcode</t>
  </si>
  <si>
    <t>Recipient State/Territory</t>
  </si>
  <si>
    <t>Recipient Country</t>
  </si>
  <si>
    <t>Delivery State/Territory</t>
  </si>
  <si>
    <t>Delivery Postcode</t>
  </si>
  <si>
    <t>Delivery Country</t>
  </si>
  <si>
    <t>Contact Name</t>
  </si>
  <si>
    <t>Department of Health</t>
  </si>
  <si>
    <t>GA51099</t>
  </si>
  <si>
    <t>4-BGYBV82</t>
  </si>
  <si>
    <t/>
  </si>
  <si>
    <t>NP</t>
  </si>
  <si>
    <t>Darren Chester</t>
  </si>
  <si>
    <t>Gippsland</t>
  </si>
  <si>
    <t>"Yallambee" Traralgon Village for the Aged Inc.</t>
  </si>
  <si>
    <t>43 287 362 778</t>
  </si>
  <si>
    <t>Margery Cole Residential Care Service</t>
  </si>
  <si>
    <t>DoH 18/19 Health Output 6.2 2018-19 Aged Care Services</t>
  </si>
  <si>
    <t>Competitive grants for the construction/upgrade of residential aged care facilities in regional locations and/or for people from special needs groups, supported, concessional, assisted or low means residents, where other funding is not available.</t>
  </si>
  <si>
    <t>Open Competitive</t>
  </si>
  <si>
    <t>Public Health Services</t>
  </si>
  <si>
    <t>N</t>
  </si>
  <si>
    <t xml:space="preserve">GST </t>
  </si>
  <si>
    <t>TRARALGON</t>
  </si>
  <si>
    <t>3844</t>
  </si>
  <si>
    <t>VIC</t>
  </si>
  <si>
    <t>AUSTRALIA</t>
  </si>
  <si>
    <t>GPS Helpdesk</t>
  </si>
  <si>
    <t>GA51074</t>
  </si>
  <si>
    <t>GA51074-V6</t>
  </si>
  <si>
    <t>4-BKTXLFX</t>
  </si>
  <si>
    <t>LP</t>
  </si>
  <si>
    <t>Dan Tehan</t>
  </si>
  <si>
    <t>Wannon</t>
  </si>
  <si>
    <t>Aberlea Inc.(initially funded to Abbeyfield Society (Mortlake) Inc; change of name to Aberlea 31 May 2019)</t>
  </si>
  <si>
    <t>72 521 425 914</t>
  </si>
  <si>
    <t>Abbeyfield House Hostel</t>
  </si>
  <si>
    <t>GST</t>
  </si>
  <si>
    <t>2 lots offunding</t>
  </si>
  <si>
    <t>MORTLAKE</t>
  </si>
  <si>
    <t>3272</t>
  </si>
  <si>
    <t>GA190120</t>
  </si>
  <si>
    <t>no variation (Refer GA191587)</t>
  </si>
  <si>
    <t>4-GDQ2LMG</t>
  </si>
  <si>
    <t>GO2790</t>
  </si>
  <si>
    <t>ALP</t>
  </si>
  <si>
    <t>Brian Mitchell</t>
  </si>
  <si>
    <t>Lyons</t>
  </si>
  <si>
    <t>Aged Care Deloraine Inc.</t>
  </si>
  <si>
    <t>41 461 770 404</t>
  </si>
  <si>
    <r>
      <t xml:space="preserve">Kanangra Hostel. Deloraine. TAS; </t>
    </r>
    <r>
      <rPr>
        <b/>
        <i/>
        <sz val="10"/>
        <color rgb="FFFF0000"/>
        <rFont val="Arial"/>
        <family val="2"/>
      </rPr>
      <t>Duplicated - Refer GA191587?</t>
    </r>
  </si>
  <si>
    <t>DoH 21/22 Hlth Output 3.2 Aged Care Services</t>
  </si>
  <si>
    <t>GST free</t>
  </si>
  <si>
    <t xml:space="preserve">Dupicated with GA191587 - $1,506,157.40 (10%-GST)? </t>
  </si>
  <si>
    <t>DELORAINE</t>
  </si>
  <si>
    <t>7304</t>
  </si>
  <si>
    <t>TAS</t>
  </si>
  <si>
    <t>GA190121</t>
  </si>
  <si>
    <t>4-GDE3P8N</t>
  </si>
  <si>
    <r>
      <t xml:space="preserve">Grenoch Home, Deloraine. TAS; </t>
    </r>
    <r>
      <rPr>
        <b/>
        <i/>
        <sz val="10"/>
        <color rgb="FFFF0000"/>
        <rFont val="Arial"/>
        <family val="2"/>
      </rPr>
      <t>Duplicated - Refer GA191588 ?</t>
    </r>
  </si>
  <si>
    <t xml:space="preserve">Dupicated with GA191588 0 $1,135,724.70 (10%-GST)?? </t>
  </si>
  <si>
    <t>GA191587</t>
  </si>
  <si>
    <t>4-GEW24IC</t>
  </si>
  <si>
    <t>Dupicated? Refer GA190120 - ACAR - $1,369,234 Open Competitive</t>
  </si>
  <si>
    <t>Targeted or Restricted Competitive</t>
  </si>
  <si>
    <t>Dupicated? Refer GA190120 - ACAR - $1,369,234</t>
  </si>
  <si>
    <t>GA191588</t>
  </si>
  <si>
    <t>4-GEW24BT</t>
  </si>
  <si>
    <t>Dupicated? Refer GA190121 - ACAR - $1,032,477 - Open Competitive</t>
  </si>
  <si>
    <t>Dupicated? Refer GA190121 - ACAR - $1,032,477</t>
  </si>
  <si>
    <t>GA56886</t>
  </si>
  <si>
    <t>4-BTG4QHT</t>
  </si>
  <si>
    <t>Rick Wilson</t>
  </si>
  <si>
    <t>O'Connor</t>
  </si>
  <si>
    <t>Amaroo Care Services Inc.</t>
  </si>
  <si>
    <t>56 630 732 275</t>
  </si>
  <si>
    <t>New Service - 2018 - Amaroo Caring Centre. Denmark. WA</t>
  </si>
  <si>
    <t>DoH 19/20 Health Output 6.2 2018-19 Aged Care Services</t>
  </si>
  <si>
    <t>GOSNELLS</t>
  </si>
  <si>
    <t>6110</t>
  </si>
  <si>
    <t>WA</t>
  </si>
  <si>
    <t>GA56463</t>
  </si>
  <si>
    <t>GA56463-V2</t>
  </si>
  <si>
    <t>4-BTG4PVB</t>
  </si>
  <si>
    <t>Sussan Ley</t>
  </si>
  <si>
    <t>Farrer</t>
  </si>
  <si>
    <t>Balranald Shire Council</t>
  </si>
  <si>
    <t>74 678 751 581</t>
  </si>
  <si>
    <t>Balranald Retirement Hostel</t>
  </si>
  <si>
    <t>Change to End Date x 2</t>
  </si>
  <si>
    <t>BALRANALD</t>
  </si>
  <si>
    <t>2715</t>
  </si>
  <si>
    <t>NSW</t>
  </si>
  <si>
    <t>GA190122</t>
  </si>
  <si>
    <t>no variation (Refer GA191589 duplication?)</t>
  </si>
  <si>
    <t>4-GDNXX3Z</t>
  </si>
  <si>
    <t>Fiona Philips</t>
  </si>
  <si>
    <t>Gilmore</t>
  </si>
  <si>
    <t>Banksia Villages Ltd</t>
  </si>
  <si>
    <t>30 054 142 282</t>
  </si>
  <si>
    <r>
      <t xml:space="preserve">Banksia Lodge, Broulee. NSW </t>
    </r>
    <r>
      <rPr>
        <b/>
        <i/>
        <sz val="10"/>
        <color rgb="FFFF0000"/>
        <rFont val="Arial"/>
        <family val="2"/>
      </rPr>
      <t>(duplication - GA191589?)</t>
    </r>
  </si>
  <si>
    <t>Duplicated?</t>
  </si>
  <si>
    <t>BROULEE</t>
  </si>
  <si>
    <t>2537</t>
  </si>
  <si>
    <t>GA191589</t>
  </si>
  <si>
    <t>no variation (Refer GA190122)</t>
  </si>
  <si>
    <t>4-GEW24PJ</t>
  </si>
  <si>
    <r>
      <t xml:space="preserve">Banksia Village, Broulee. NSW </t>
    </r>
    <r>
      <rPr>
        <b/>
        <i/>
        <sz val="10"/>
        <color rgb="FFFF0000"/>
        <rFont val="Arial"/>
        <family val="2"/>
      </rPr>
      <t>(Duplication - GA190122)</t>
    </r>
  </si>
  <si>
    <t>GA45080</t>
  </si>
  <si>
    <t>4-BHKN6BB</t>
  </si>
  <si>
    <t>Tony Pasin</t>
  </si>
  <si>
    <t>Barker</t>
  </si>
  <si>
    <t>Barossa Village Incorporated</t>
  </si>
  <si>
    <t>22 960 687 815</t>
  </si>
  <si>
    <t>Barossa Valley Nursing Home</t>
  </si>
  <si>
    <t>NURIOOTPA</t>
  </si>
  <si>
    <t>5355</t>
  </si>
  <si>
    <t>SA</t>
  </si>
  <si>
    <t>GA199900</t>
  </si>
  <si>
    <t>4-GGLWCHF</t>
  </si>
  <si>
    <t>Barnaby Joyce</t>
  </si>
  <si>
    <t>New England</t>
  </si>
  <si>
    <t>Barraba and District Retirement Homes Association Inc</t>
  </si>
  <si>
    <t>18 415 362 786</t>
  </si>
  <si>
    <t>Richardson House</t>
  </si>
  <si>
    <t>BARRABA</t>
  </si>
  <si>
    <t>2347</t>
  </si>
  <si>
    <t>GA56885</t>
  </si>
  <si>
    <t>GA56885-V2</t>
  </si>
  <si>
    <t>4-BTHEM82</t>
  </si>
  <si>
    <t>Boandik Lodge Incorporated</t>
  </si>
  <si>
    <t>87 396 698 358</t>
  </si>
  <si>
    <r>
      <t xml:space="preserve">Boandik Kessal, Mt Gambier. SA; </t>
    </r>
    <r>
      <rPr>
        <b/>
        <i/>
        <sz val="10"/>
        <color rgb="FFFF0000"/>
        <rFont val="Arial"/>
        <family val="2"/>
      </rPr>
      <t>Funding $ changes over time</t>
    </r>
    <r>
      <rPr>
        <b/>
        <i/>
        <sz val="10"/>
        <color rgb="FF0070C0"/>
        <rFont val="Arial"/>
        <family val="2"/>
      </rPr>
      <t>; increase from original $1.5m now $1.76m</t>
    </r>
  </si>
  <si>
    <t>MOUNT GAMBIER</t>
  </si>
  <si>
    <t>5290</t>
  </si>
  <si>
    <t>GA55043</t>
  </si>
  <si>
    <t>4-BM5416D</t>
  </si>
  <si>
    <t>Angus Taylor</t>
  </si>
  <si>
    <t>Hume</t>
  </si>
  <si>
    <t>Boorowa Hostel Inc</t>
  </si>
  <si>
    <t>44 053 416 261</t>
  </si>
  <si>
    <t>Burrowa House. Boorowa. NSW</t>
  </si>
  <si>
    <t>BOOROWA</t>
  </si>
  <si>
    <t>2586</t>
  </si>
  <si>
    <t>GA57532</t>
  </si>
  <si>
    <t>4-5BSWO2E</t>
  </si>
  <si>
    <t>David Gillespie</t>
  </si>
  <si>
    <t>Lyne</t>
  </si>
  <si>
    <t>Bundaleer Care Services Ltd</t>
  </si>
  <si>
    <t>48 003 155 708</t>
  </si>
  <si>
    <r>
      <t xml:space="preserve">Bundaleer Nursing Home. Wauchope. NSW. 2446 </t>
    </r>
    <r>
      <rPr>
        <b/>
        <i/>
        <sz val="10"/>
        <color rgb="FFFF0000"/>
        <rFont val="Arial"/>
        <family val="2"/>
      </rPr>
      <t>(From 2016-17 ACAR)</t>
    </r>
  </si>
  <si>
    <t>From 2016-17 ACAR Round</t>
  </si>
  <si>
    <t>WAUCHOPE</t>
  </si>
  <si>
    <t>2446</t>
  </si>
  <si>
    <t>GA190050</t>
  </si>
  <si>
    <r>
      <t xml:space="preserve">GA190050-V2; </t>
    </r>
    <r>
      <rPr>
        <sz val="10"/>
        <color rgb="FFFF0000"/>
        <rFont val="Arial"/>
        <family val="2"/>
      </rPr>
      <t>Duplicated with GA192482?</t>
    </r>
  </si>
  <si>
    <t>4-GDQ53LR</t>
  </si>
  <si>
    <t>LNP</t>
  </si>
  <si>
    <t>Ken O'Dowd</t>
  </si>
  <si>
    <t>Flynn</t>
  </si>
  <si>
    <t>Central and Upper Burnett District Home for the Aged</t>
  </si>
  <si>
    <t>38 030 525 380</t>
  </si>
  <si>
    <r>
      <t xml:space="preserve">Central &amp; Upper Burnett District Home for the Aged Nursing Home. Gayndah. QLD. 4625 (Duplicated with GA192482; GA190050 - Varied; </t>
    </r>
    <r>
      <rPr>
        <b/>
        <i/>
        <sz val="10"/>
        <color rgb="FFFF0000"/>
        <rFont val="Arial"/>
        <family val="2"/>
      </rPr>
      <t>Decrease in funding from 485k; Change end date x 3)</t>
    </r>
  </si>
  <si>
    <t>Decrese in funding from $485k to $436.5k; Change to end dates from 13 March 2022; 30 July 2021 to 14 October 2021; Duplicated with for $533,500 (10%/GST)?</t>
  </si>
  <si>
    <t>GAYNDAH</t>
  </si>
  <si>
    <t>4625</t>
  </si>
  <si>
    <t>QLD</t>
  </si>
  <si>
    <t>GA192482</t>
  </si>
  <si>
    <t>Duplicated with GA190050?</t>
  </si>
  <si>
    <t>4-GF29SX7</t>
  </si>
  <si>
    <t>Dupicated? Refer GA190050 - ACAR - $485,000; GA192482 - $533,500 (10%/GST)? Open Competitive</t>
  </si>
  <si>
    <t>GA190049</t>
  </si>
  <si>
    <t>no variation (Refer GA191586)</t>
  </si>
  <si>
    <t>4-GD9RF13</t>
  </si>
  <si>
    <t>Julie Collins</t>
  </si>
  <si>
    <t>Franklin</t>
  </si>
  <si>
    <t>Christian Homes Tasmania Inc.</t>
  </si>
  <si>
    <t>18 218 156 752</t>
  </si>
  <si>
    <t>Snug Village. Snug. TAS</t>
  </si>
  <si>
    <t>is it duplicated with GA191586 - $3,751,000 (10% more GST) - $3,410,000 ACAR amount)?</t>
  </si>
  <si>
    <t>KINGSTON</t>
  </si>
  <si>
    <t>7050</t>
  </si>
  <si>
    <t>GA191586</t>
  </si>
  <si>
    <t>no variation (Refer GA190049)</t>
  </si>
  <si>
    <t>4-GEW24VD</t>
  </si>
  <si>
    <t>Is it duplicated - GA190049 - $3.41m; ACAR; $3,751,000 = $3.41m +GST?</t>
  </si>
  <si>
    <t>is it duplicated with GA190049 - $3,410,000 ACAR amount)</t>
  </si>
  <si>
    <t>GA51094</t>
  </si>
  <si>
    <t>4-BJ24NTO</t>
  </si>
  <si>
    <t>David Littleproud</t>
  </si>
  <si>
    <t>Maranoa</t>
  </si>
  <si>
    <t>Clifton Co-Op Hospital Ltd</t>
  </si>
  <si>
    <t>91 521 738 567</t>
  </si>
  <si>
    <t>Nirvana Hostel</t>
  </si>
  <si>
    <t>CLIFTON</t>
  </si>
  <si>
    <t>4361</t>
  </si>
  <si>
    <t>GA193535</t>
  </si>
  <si>
    <t>4-GF5NT70</t>
  </si>
  <si>
    <t>IND</t>
  </si>
  <si>
    <t>Helen Haines</t>
  </si>
  <si>
    <t>Indi</t>
  </si>
  <si>
    <t>Cooinda Village Inc.</t>
  </si>
  <si>
    <t>83 171 137 764</t>
  </si>
  <si>
    <t>Cooinda Village, Benalla. VIC</t>
  </si>
  <si>
    <t>BENALLA</t>
  </si>
  <si>
    <t>3672</t>
  </si>
  <si>
    <t>GA194869</t>
  </si>
  <si>
    <t>4-GFUIC7H</t>
  </si>
  <si>
    <t>Crookwell/Taralga Aged Care Ltd</t>
  </si>
  <si>
    <t>49 129 121 259</t>
  </si>
  <si>
    <t>Viewhaven Lodge. Crookwell. NSW</t>
  </si>
  <si>
    <t>CROOKWELL</t>
  </si>
  <si>
    <t>2583</t>
  </si>
  <si>
    <t>GA199924</t>
  </si>
  <si>
    <t>4-GGU8HSR</t>
  </si>
  <si>
    <t>Dale Cottages (Inc.)</t>
  </si>
  <si>
    <t>81 213 105 600</t>
  </si>
  <si>
    <t>J E Murray Home, Armadale. WA</t>
  </si>
  <si>
    <t>ARMADALE</t>
  </si>
  <si>
    <t>6112</t>
  </si>
  <si>
    <t>GA56248</t>
  </si>
  <si>
    <t>4-BPQ5AK1</t>
  </si>
  <si>
    <t>KAP</t>
  </si>
  <si>
    <t>Bob Katter</t>
  </si>
  <si>
    <t>Kennedy</t>
  </si>
  <si>
    <t>Dalrymple Villa Incorporated</t>
  </si>
  <si>
    <t>20 799 711 350</t>
  </si>
  <si>
    <t>Dalrymple Villa. Richmond Hill. QLD</t>
  </si>
  <si>
    <t>Closed Non-Competitive</t>
  </si>
  <si>
    <t>RICHMOND HILL</t>
  </si>
  <si>
    <t>4820</t>
  </si>
  <si>
    <t>GA201793</t>
  </si>
  <si>
    <t>4-GHN268O</t>
  </si>
  <si>
    <t>Gavin Pearce</t>
  </si>
  <si>
    <t>Braddon</t>
  </si>
  <si>
    <t>Emmerton Park Incorporated</t>
  </si>
  <si>
    <t>41 548 336 605</t>
  </si>
  <si>
    <t>Emmerton Park Aged Care Facility. Smithton. TAS</t>
  </si>
  <si>
    <t>SMITHTON</t>
  </si>
  <si>
    <t>7330</t>
  </si>
  <si>
    <t>GA199635</t>
  </si>
  <si>
    <t>4-GG4JD8I</t>
  </si>
  <si>
    <t>Euroa Health Inc.</t>
  </si>
  <si>
    <t>92 619 716 188</t>
  </si>
  <si>
    <t>GraniteHill Aged Care. Euroa. VIC</t>
  </si>
  <si>
    <t>EUROA</t>
  </si>
  <si>
    <t>3666</t>
  </si>
  <si>
    <t>GA190127</t>
  </si>
  <si>
    <t>Duplicated with GA191590?</t>
  </si>
  <si>
    <t>4-GDAFUO2</t>
  </si>
  <si>
    <t>Finley Regional Care Ltd</t>
  </si>
  <si>
    <t>55 003 153 240</t>
  </si>
  <si>
    <r>
      <t xml:space="preserve">Finley Regional Care </t>
    </r>
    <r>
      <rPr>
        <b/>
        <i/>
        <sz val="10"/>
        <color rgb="FFFF0000"/>
        <rFont val="Arial"/>
        <family val="2"/>
      </rPr>
      <t>(Duplicated?)</t>
    </r>
  </si>
  <si>
    <t>FINLEY</t>
  </si>
  <si>
    <t>2713</t>
  </si>
  <si>
    <t>GA191590</t>
  </si>
  <si>
    <t>Duplicated with GA190127?</t>
  </si>
  <si>
    <t>4-GEW252H</t>
  </si>
  <si>
    <t>Duplicated - plus GST??</t>
  </si>
  <si>
    <t>GA193534</t>
  </si>
  <si>
    <t>4-GF5NTEU</t>
  </si>
  <si>
    <t>Rowan Ramsey</t>
  </si>
  <si>
    <t xml:space="preserve">Grey </t>
  </si>
  <si>
    <t>Gilbert Valley Senior Citizens Homes (Riverton) Incorporated</t>
  </si>
  <si>
    <t>62 011 881 458</t>
  </si>
  <si>
    <t>Gilbert Valley Senior Citizens Homes (Riverton) Inc</t>
  </si>
  <si>
    <t>RIVERTON</t>
  </si>
  <si>
    <t>5412</t>
  </si>
  <si>
    <t>GA201960</t>
  </si>
  <si>
    <t>4-GHUQVG3</t>
  </si>
  <si>
    <t>Michael McCormack</t>
  </si>
  <si>
    <t>Riverina</t>
  </si>
  <si>
    <t>Gundagai and District Hostel Accommodation Inc</t>
  </si>
  <si>
    <t>48 474 270 139</t>
  </si>
  <si>
    <t>Uralba Hostel</t>
  </si>
  <si>
    <t>GUNDAGAI</t>
  </si>
  <si>
    <t>2722</t>
  </si>
  <si>
    <t>GA204989</t>
  </si>
  <si>
    <t>4-GJGEIBR</t>
  </si>
  <si>
    <t>Mark Coulton</t>
  </si>
  <si>
    <t>Parkes</t>
  </si>
  <si>
    <t xml:space="preserve">Gwydir Shire Council </t>
  </si>
  <si>
    <t>11 636 419 850</t>
  </si>
  <si>
    <t>Naroo Frail Aged Hostel, Warialda. NSW. 2402</t>
  </si>
  <si>
    <t>GST Free</t>
  </si>
  <si>
    <t>BINGARA</t>
  </si>
  <si>
    <t>2404</t>
  </si>
  <si>
    <t>GA199923</t>
  </si>
  <si>
    <t>4-GGU8HZZ</t>
  </si>
  <si>
    <t>Anne Webster</t>
  </si>
  <si>
    <t>Mallee</t>
  </si>
  <si>
    <t>Havilah Hostel Inc.</t>
  </si>
  <si>
    <t>88 982 661 608</t>
  </si>
  <si>
    <t>Havilah Hostel, Maryborough. VIC</t>
  </si>
  <si>
    <t>MARYBOROUGH</t>
  </si>
  <si>
    <t>3465</t>
  </si>
  <si>
    <t>GA199634</t>
  </si>
  <si>
    <t>4-GG97SOI</t>
  </si>
  <si>
    <t>Heyfield Hospital Inc.</t>
  </si>
  <si>
    <t>90 859 155 652</t>
  </si>
  <si>
    <t>Laurina Lodge Hostel. Heyfield. VIC</t>
  </si>
  <si>
    <t>HEYFIELD</t>
  </si>
  <si>
    <t>3858</t>
  </si>
  <si>
    <t>GA199922</t>
  </si>
  <si>
    <t>4-GGZMP4H</t>
  </si>
  <si>
    <t>IBIS (No 3) Pty Ltd</t>
  </si>
  <si>
    <t>67 113 078 032</t>
  </si>
  <si>
    <t>Wynyard Care Centre. TAS.</t>
  </si>
  <si>
    <t>SYDNEY</t>
  </si>
  <si>
    <t>2000</t>
  </si>
  <si>
    <t>GA191599</t>
  </si>
  <si>
    <t>no variation - amount differs</t>
  </si>
  <si>
    <t>4-GESY21X</t>
  </si>
  <si>
    <t>Inasmuch Community Limited</t>
  </si>
  <si>
    <t>71 177 131 171</t>
  </si>
  <si>
    <t>2 Grants: Ainslie House &amp; Inasmuch Community Hostel</t>
  </si>
  <si>
    <t>2 facilites - Ainslie House $114,208.60 &amp; Inasmuch Hostel $104,901.50</t>
  </si>
  <si>
    <t>SUSSEX INLET</t>
  </si>
  <si>
    <t>2540</t>
  </si>
  <si>
    <t>GA191600</t>
  </si>
  <si>
    <t>4-GESY1XR</t>
  </si>
  <si>
    <t>Anslie House, Sussex Inlet. NSW. 2540</t>
  </si>
  <si>
    <t>GA55447</t>
  </si>
  <si>
    <t>4-BM8G91I</t>
  </si>
  <si>
    <t>Jallarah Homes Incorporated</t>
  </si>
  <si>
    <t>13 238 944 953</t>
  </si>
  <si>
    <t>Jallarah Homes. Meningie. SA</t>
  </si>
  <si>
    <t>MENINGIE</t>
  </si>
  <si>
    <t>5264</t>
  </si>
  <si>
    <t>GA55044</t>
  </si>
  <si>
    <t>GA55044-V4</t>
  </si>
  <si>
    <t>4-BM541BD</t>
  </si>
  <si>
    <t>Johnson-Goodwin Memorial Homes</t>
  </si>
  <si>
    <t>79 451 768 872</t>
  </si>
  <si>
    <t>Same Name; ( $ amount increased - ACAR $1,826,000; Grant Connect says Original $2,558,600 &amp; now $2,697,200?? ; date changes x 4)</t>
  </si>
  <si>
    <t>ACAR Amount &amp; Grany Connect $ vary (more than GST)</t>
  </si>
  <si>
    <t>DONALD</t>
  </si>
  <si>
    <t>3480</t>
  </si>
  <si>
    <t>GA51073</t>
  </si>
  <si>
    <t>4-BKUKLY4</t>
  </si>
  <si>
    <t>Junee Hostel for the Aged Inc</t>
  </si>
  <si>
    <t>16 793 287 194</t>
  </si>
  <si>
    <t>Cooinda Court Hostel. Junee. NSW</t>
  </si>
  <si>
    <t>JUNEE</t>
  </si>
  <si>
    <t>2663</t>
  </si>
  <si>
    <t>GA191598</t>
  </si>
  <si>
    <t>4-GESY27O</t>
  </si>
  <si>
    <t>Kaloma Home for the Aged Limited</t>
  </si>
  <si>
    <t>74 811 097 243</t>
  </si>
  <si>
    <t>Kaloma Home for the Aged. Goondiwindi. QLD.4390</t>
  </si>
  <si>
    <t>GOONDIWINDI</t>
  </si>
  <si>
    <t>4390</t>
  </si>
  <si>
    <t>GA193640</t>
  </si>
  <si>
    <t>4-GFOMYPB</t>
  </si>
  <si>
    <t>Andrew Gee</t>
  </si>
  <si>
    <t>Calare</t>
  </si>
  <si>
    <t>Kanandah Retirement Ltd</t>
  </si>
  <si>
    <t>85 002 535 846</t>
  </si>
  <si>
    <t>Kanandah Hostel. Mudgee. NSW</t>
  </si>
  <si>
    <t>MUDGEE</t>
  </si>
  <si>
    <t>2850</t>
  </si>
  <si>
    <t>GA201697</t>
  </si>
  <si>
    <t>4-GH9Y1DF</t>
  </si>
  <si>
    <t>Lachlan Lodge Incorporated</t>
  </si>
  <si>
    <t>68 024 312 787</t>
  </si>
  <si>
    <t>Lachlan Lodge, Hillston. NSW</t>
  </si>
  <si>
    <t>HILLSTON</t>
  </si>
  <si>
    <t>2675</t>
  </si>
  <si>
    <t>GA44704</t>
  </si>
  <si>
    <t>GA44704-V5</t>
  </si>
  <si>
    <t>4-BGL05PX</t>
  </si>
  <si>
    <r>
      <t xml:space="preserve">Lachlan Lodge, Hillston. NSW; </t>
    </r>
    <r>
      <rPr>
        <b/>
        <i/>
        <sz val="10"/>
        <color rgb="FFFF0000"/>
        <rFont val="Arial"/>
        <family val="2"/>
      </rPr>
      <t>$ varied from $330k GST inclusive</t>
    </r>
  </si>
  <si>
    <t>Grant $ increased</t>
  </si>
  <si>
    <t>GA193531</t>
  </si>
  <si>
    <t>4-GF88SUQ</t>
  </si>
  <si>
    <t>Rebekha Sharkie</t>
  </si>
  <si>
    <t>Mayo</t>
  </si>
  <si>
    <t>Lobethal and District Aged Homes Incorporated</t>
  </si>
  <si>
    <t>33 535 931 824</t>
  </si>
  <si>
    <t>Restvale Hostel. Lobethal SA.</t>
  </si>
  <si>
    <t>LOBETHAL</t>
  </si>
  <si>
    <t>5241</t>
  </si>
  <si>
    <t>GA51894</t>
  </si>
  <si>
    <t>GA51894-V3</t>
  </si>
  <si>
    <t>4-BLGFI2D</t>
  </si>
  <si>
    <t>Lockhart and District Aged Care Association Inc (Acquired by Respect Group Ltd July 2020)</t>
  </si>
  <si>
    <t>65 808 794 524</t>
  </si>
  <si>
    <t xml:space="preserve">Woodhaven (funding decreased 3 Dec'20 from $4,223,406 to $550k; 11 March 2019 McCormack announced funding of $3,839,460, (plus GST) - Refer to Respect Group 2020 Funding </t>
  </si>
  <si>
    <t>Original - $4,223,406; 2020 acquired by Respect Group Ltd</t>
  </si>
  <si>
    <t>LOCKHART</t>
  </si>
  <si>
    <t>2656</t>
  </si>
  <si>
    <t>GA55048</t>
  </si>
  <si>
    <t>GA55048-V5</t>
  </si>
  <si>
    <t>4-BM8PIHO</t>
  </si>
  <si>
    <t>Bridget Arthur</t>
  </si>
  <si>
    <t>Bass</t>
  </si>
  <si>
    <t>May Shaw Health Centre Inc.</t>
  </si>
  <si>
    <t>97 442 336 082</t>
  </si>
  <si>
    <t>SWANSEA</t>
  </si>
  <si>
    <t>7190</t>
  </si>
  <si>
    <t>GA174285</t>
  </si>
  <si>
    <t>4-BTHEMC8</t>
  </si>
  <si>
    <t>Medea Park Association Incorporated</t>
  </si>
  <si>
    <t>64 823 275 267</t>
  </si>
  <si>
    <r>
      <t>Medea Park Nursing Home. St Helens. TAS (</t>
    </r>
    <r>
      <rPr>
        <b/>
        <i/>
        <sz val="10"/>
        <color rgb="FFFF0000"/>
        <rFont val="Arial"/>
        <family val="2"/>
      </rPr>
      <t>was approved in 2019 ACAR Round, pulished 29 June'21)</t>
    </r>
  </si>
  <si>
    <t>DoH 20/21 Health Output 6.2 2018-19 Aged Care Services</t>
  </si>
  <si>
    <t>No variations; Approved March 2019; Published June 2021</t>
  </si>
  <si>
    <t>ST HELENS</t>
  </si>
  <si>
    <t>7216</t>
  </si>
  <si>
    <t>GA190126</t>
  </si>
  <si>
    <t xml:space="preserve">no variation </t>
  </si>
  <si>
    <t>4-GDJKCR6</t>
  </si>
  <si>
    <t>Melaleuca Home for the Aged Incorporated</t>
  </si>
  <si>
    <t>11 358 382 701</t>
  </si>
  <si>
    <t>Is it a Duplicated grant - this without GST; GA190126 - 10% more (GST?)</t>
  </si>
  <si>
    <t>???</t>
  </si>
  <si>
    <t>is it funded twice? GST &amp; GST Free diff is Pub Date 27 Sept'21 GA190126 &amp; 6 Oct'21 GA191591; Only listed in ACAR once</t>
  </si>
  <si>
    <t>EAST DEVONPORT</t>
  </si>
  <si>
    <t>7310</t>
  </si>
  <si>
    <t>GA191591</t>
  </si>
  <si>
    <t>no variation ; Duplicated with GA190126?</t>
  </si>
  <si>
    <t>4-GEW5G1I</t>
  </si>
  <si>
    <r>
      <t xml:space="preserve">Melaleuca Home For The Aged. East Devonport. TAS; </t>
    </r>
    <r>
      <rPr>
        <b/>
        <i/>
        <sz val="10"/>
        <color rgb="FFFF0000"/>
        <rFont val="Arial"/>
        <family val="2"/>
      </rPr>
      <t>Duplicated with GA190126 - 10% diff</t>
    </r>
  </si>
  <si>
    <t>Is it funded twice? GST &amp; GST Free diff is Pub Date 27 Sept'21 GA190126 &amp; 6 Oct'21 GA191591; Only listed in ACAR once</t>
  </si>
  <si>
    <t>GA191597</t>
  </si>
  <si>
    <t>4-GEUWU7M</t>
  </si>
  <si>
    <t>Michelle Landry</t>
  </si>
  <si>
    <t>Capricornia</t>
  </si>
  <si>
    <t>Mercy Health and Aged Care Central Queensland Limited</t>
  </si>
  <si>
    <t>34 096 724 033</t>
  </si>
  <si>
    <t>Bethany. The Range. QLD. 4700</t>
  </si>
  <si>
    <t>ROCKHAMPTON</t>
  </si>
  <si>
    <t>4700</t>
  </si>
  <si>
    <t>GA194692</t>
  </si>
  <si>
    <t>4-GFMPOVS</t>
  </si>
  <si>
    <t>Mid Murray Homes for the Aged Incorporated</t>
  </si>
  <si>
    <t>71 364 278 922</t>
  </si>
  <si>
    <t>Aminya Village Hostel. Mannum. SA</t>
  </si>
  <si>
    <t>MANNUM</t>
  </si>
  <si>
    <t>5238</t>
  </si>
  <si>
    <t>GA198845</t>
  </si>
  <si>
    <t>4-GFU1K5P</t>
  </si>
  <si>
    <t>Tanya Plibersek</t>
  </si>
  <si>
    <t>Sydney</t>
  </si>
  <si>
    <t>Mission Australia</t>
  </si>
  <si>
    <t>15 000 002 522</t>
  </si>
  <si>
    <t>Charles Chambers Court, Surry Hills. NSW. 2010</t>
  </si>
  <si>
    <t>GA201794</t>
  </si>
  <si>
    <t>4-GHF2SE9</t>
  </si>
  <si>
    <t>Damian Drum</t>
  </si>
  <si>
    <t>Nicholls</t>
  </si>
  <si>
    <t>Moyola Aged Care Inc</t>
  </si>
  <si>
    <t>80 586 414 745</t>
  </si>
  <si>
    <t>Moyola Lodge Hostel. Tatura. VIC</t>
  </si>
  <si>
    <t>TATURA</t>
  </si>
  <si>
    <t>3616</t>
  </si>
  <si>
    <t>GA190130</t>
  </si>
  <si>
    <r>
      <t xml:space="preserve">GA190130-V2; </t>
    </r>
    <r>
      <rPr>
        <sz val="10"/>
        <color rgb="FFFF0000"/>
        <rFont val="Arial"/>
        <family val="2"/>
      </rPr>
      <t>Duplicated wit GA191593?</t>
    </r>
  </si>
  <si>
    <t>4-GDDZV9I</t>
  </si>
  <si>
    <t>Murray House Wentworth Aged Care Ltd</t>
  </si>
  <si>
    <t>59 620 639 483</t>
  </si>
  <si>
    <r>
      <t xml:space="preserve">Murray House Memory Support Wing. Wentworth; </t>
    </r>
    <r>
      <rPr>
        <b/>
        <i/>
        <sz val="10"/>
        <color rgb="FFFF0000"/>
        <rFont val="Arial"/>
        <family val="2"/>
      </rPr>
      <t>Duplicated with GA190130 - was $240 decreased to $192k; ACAR $240k; GA191593 is $240k plus GST</t>
    </r>
  </si>
  <si>
    <t xml:space="preserve">Originally $240k 6 Oct'21 decreased; End Date Change was 25 May'22 then 4 Nov'21, now 11 Oct'21; </t>
  </si>
  <si>
    <t>WENTWORTH</t>
  </si>
  <si>
    <t>2648</t>
  </si>
  <si>
    <t>GA191593</t>
  </si>
  <si>
    <t>No Variation; Duplicated with GA190130?</t>
  </si>
  <si>
    <t>4-GET8JXL</t>
  </si>
  <si>
    <t>GA56887</t>
  </si>
  <si>
    <t>GA56887-V5</t>
  </si>
  <si>
    <t>4-BTG4Q7X</t>
  </si>
  <si>
    <t>Mutkin Residential and Community Care Indigenous Corporation</t>
  </si>
  <si>
    <t>25 655 876 205</t>
  </si>
  <si>
    <r>
      <t>Mutkin Residential Aged Care (</t>
    </r>
    <r>
      <rPr>
        <b/>
        <i/>
        <sz val="10"/>
        <color rgb="FFFF0000"/>
        <rFont val="Arial"/>
        <family val="2"/>
      </rPr>
      <t>increase in funding</t>
    </r>
    <r>
      <rPr>
        <b/>
        <i/>
        <sz val="10"/>
        <color rgb="FF0070C0"/>
        <rFont val="Arial"/>
        <family val="2"/>
      </rPr>
      <t xml:space="preserve"> from $4,755,000 plus GST=$5,230,500 to $5,498,900)</t>
    </r>
  </si>
  <si>
    <t>YARRABAH</t>
  </si>
  <si>
    <t>4871</t>
  </si>
  <si>
    <t>GA193530</t>
  </si>
  <si>
    <t>4-GF88T40</t>
  </si>
  <si>
    <t>NIcholls</t>
  </si>
  <si>
    <t>Nagambie HealthCare Inc.</t>
  </si>
  <si>
    <t>94 288 195 795</t>
  </si>
  <si>
    <t>Lakeview Lodge Hostel. Nagambie. VIC</t>
  </si>
  <si>
    <t>NAGAMBIE</t>
  </si>
  <si>
    <t>3608</t>
  </si>
  <si>
    <t>GA56883</t>
  </si>
  <si>
    <t>4-BYK7E6F</t>
  </si>
  <si>
    <t>Nanyima Aged Care</t>
  </si>
  <si>
    <t>30 053 694 438</t>
  </si>
  <si>
    <t>Nanyima Aged Care. Mirani. QLD</t>
  </si>
  <si>
    <t>MIRANI</t>
  </si>
  <si>
    <t>4754</t>
  </si>
  <si>
    <t>GA57629</t>
  </si>
  <si>
    <t>4-BTG4Q0Q</t>
  </si>
  <si>
    <t>Andrew Laming</t>
  </si>
  <si>
    <t>Bowman</t>
  </si>
  <si>
    <t>North Stradbroke Island Aboriginal and Islanders Housing Co-Operative Society Lt</t>
  </si>
  <si>
    <t>35 521 456 625</t>
  </si>
  <si>
    <t>Nareeba Moopi Moopi Pa Aged Care Hostel</t>
  </si>
  <si>
    <t>DUNWICH</t>
  </si>
  <si>
    <t>4183</t>
  </si>
  <si>
    <t>GA199632</t>
  </si>
  <si>
    <t>4-GG97T6F</t>
  </si>
  <si>
    <t>Andrew Wilkie</t>
  </si>
  <si>
    <t>Clark</t>
  </si>
  <si>
    <t>OneCare Limited</t>
  </si>
  <si>
    <t>84 100 869 421</t>
  </si>
  <si>
    <t>Bishop Davies Court. Kingston. TAS</t>
  </si>
  <si>
    <t>HOBART</t>
  </si>
  <si>
    <t>7000</t>
  </si>
  <si>
    <t>GA193642</t>
  </si>
  <si>
    <t>4-GFOMY7U</t>
  </si>
  <si>
    <t>Ottrey Homes - Cobram &amp; District Retirement Village Inc.</t>
  </si>
  <si>
    <t>73 510 548 920</t>
  </si>
  <si>
    <t>Ottrey Lodge. Cobram. VIC</t>
  </si>
  <si>
    <t>COBRAM</t>
  </si>
  <si>
    <t>3644</t>
  </si>
  <si>
    <t>GA8767</t>
  </si>
  <si>
    <t>GA8767-V2</t>
  </si>
  <si>
    <t>4-7TWY2OO</t>
  </si>
  <si>
    <t>Jule Owens</t>
  </si>
  <si>
    <t>Parramatta</t>
  </si>
  <si>
    <t>Our Lady Aged Care Centre Ltd - Harris Park NSW (Maronite Care???)</t>
  </si>
  <si>
    <t>84 169 210 315</t>
  </si>
  <si>
    <r>
      <t xml:space="preserve">Our Lady Aged Care Centre? </t>
    </r>
    <r>
      <rPr>
        <b/>
        <i/>
        <sz val="10"/>
        <color rgb="FFFF0000"/>
        <rFont val="Arial"/>
        <family val="2"/>
      </rPr>
      <t>Not Listed in ACAR allocations</t>
    </r>
  </si>
  <si>
    <r>
      <rPr>
        <b/>
        <sz val="10"/>
        <color rgb="FFFF0000"/>
        <rFont val="Arial"/>
        <family val="2"/>
      </rPr>
      <t>DoH 20/21</t>
    </r>
    <r>
      <rPr>
        <sz val="10"/>
        <rFont val="Arial"/>
        <family val="2"/>
      </rPr>
      <t xml:space="preserve"> Health Output 6.2 2018-19 Aged Care Services</t>
    </r>
  </si>
  <si>
    <t>Not listed in ACAR Lists 2016-2020</t>
  </si>
  <si>
    <t>STRATHFIELD</t>
  </si>
  <si>
    <t>2135</t>
  </si>
  <si>
    <t>GA193641</t>
  </si>
  <si>
    <t>4-GFOMYGV</t>
  </si>
  <si>
    <t>Princes Court Ltd.</t>
  </si>
  <si>
    <t>74 028 270 048</t>
  </si>
  <si>
    <t>Princes Court Homes Hostel. Mildura. VIC</t>
  </si>
  <si>
    <t>MILDURA</t>
  </si>
  <si>
    <t>3500</t>
  </si>
  <si>
    <t>GA201965</t>
  </si>
  <si>
    <t>4-GEKA9JO</t>
  </si>
  <si>
    <t>Pyramid Residential Care Centre</t>
  </si>
  <si>
    <t>58 361 125 442</t>
  </si>
  <si>
    <r>
      <t xml:space="preserve">Pyramid Residential Care Centre - </t>
    </r>
    <r>
      <rPr>
        <b/>
        <i/>
        <sz val="10"/>
        <color rgb="FFFF0000"/>
        <rFont val="Arial"/>
        <family val="2"/>
      </rPr>
      <t>2 Allocations in 1 Grant $3.3m &amp; $1,080,</t>
    </r>
    <r>
      <rPr>
        <b/>
        <i/>
        <sz val="10"/>
        <color rgb="FF0070C0"/>
        <rFont val="Arial"/>
        <family val="2"/>
      </rPr>
      <t>263.40</t>
    </r>
  </si>
  <si>
    <t>GORDONVALE</t>
  </si>
  <si>
    <t>4865</t>
  </si>
  <si>
    <t>GA191594</t>
  </si>
  <si>
    <t>4-GEVUK1V</t>
  </si>
  <si>
    <t>Quirindi Care Services Limited</t>
  </si>
  <si>
    <t>95 088 480 175</t>
  </si>
  <si>
    <t>Eloura, Quirindi NSW</t>
  </si>
  <si>
    <t>2 Grants for 1 Facility - $186,807.50 &amp; $448,800</t>
  </si>
  <si>
    <t>QUIRINDI</t>
  </si>
  <si>
    <t>2343</t>
  </si>
  <si>
    <t>GA205115</t>
  </si>
  <si>
    <t>4-GJWNWN5</t>
  </si>
  <si>
    <t>Respect Group Limited (AKA Island Care (TAS))</t>
  </si>
  <si>
    <t>74 121 263 545</t>
  </si>
  <si>
    <t>Cohuna Village</t>
  </si>
  <si>
    <t>ULVERSTONE</t>
  </si>
  <si>
    <t>7315</t>
  </si>
  <si>
    <t>GA141310</t>
  </si>
  <si>
    <t>GA141310-V1</t>
  </si>
  <si>
    <t>4-FRBRIEN</t>
  </si>
  <si>
    <t>Respect Group Limited (Woodhaven RACF, Lockhart. NSW. 2656, previously owned by Lockhart &amp; Dist Aged Care Assoc)</t>
  </si>
  <si>
    <t>Woodhaven, Lockhart NSW (Respect Group acquired in 2020)</t>
  </si>
  <si>
    <r>
      <rPr>
        <b/>
        <sz val="10"/>
        <rFont val="Arial"/>
        <family val="2"/>
      </rPr>
      <t>DoH 20/21</t>
    </r>
    <r>
      <rPr>
        <sz val="10"/>
        <rFont val="Arial"/>
        <family val="2"/>
      </rPr>
      <t xml:space="preserve"> Health Output 6.2 </t>
    </r>
    <r>
      <rPr>
        <b/>
        <sz val="10"/>
        <color rgb="FFFF0000"/>
        <rFont val="Arial"/>
        <family val="2"/>
      </rPr>
      <t>2018-19 Aged Care Services</t>
    </r>
  </si>
  <si>
    <t>WEST ULVERSTONE</t>
  </si>
  <si>
    <t>10498</t>
  </si>
  <si>
    <t>GA44705</t>
  </si>
  <si>
    <t>4-BFW5OMH</t>
  </si>
  <si>
    <t>Sale Elderly Citizens Village Inc.</t>
  </si>
  <si>
    <t>44 388 524 321</t>
  </si>
  <si>
    <t>Ashleigh House Hostel. Sale. VIC</t>
  </si>
  <si>
    <t>SALE</t>
  </si>
  <si>
    <t>3850</t>
  </si>
  <si>
    <t>GA57628</t>
  </si>
  <si>
    <t>4-BTHEM1Y</t>
  </si>
  <si>
    <t>Nola Marino</t>
  </si>
  <si>
    <t>Forrest</t>
  </si>
  <si>
    <t>Shire of Donnybrook Balingup</t>
  </si>
  <si>
    <t>88 470 935 824</t>
  </si>
  <si>
    <t>Tuia Lodge. Donnybrook. WA</t>
  </si>
  <si>
    <t>DONNYBROOK</t>
  </si>
  <si>
    <t>6239</t>
  </si>
  <si>
    <t>GA194867</t>
  </si>
  <si>
    <t>4-GFV8VRI</t>
  </si>
  <si>
    <t>Shire of Kojonup</t>
  </si>
  <si>
    <t>61 822 625 995</t>
  </si>
  <si>
    <t>Springhaven Frail Aged Hostel. Kojonup. WA</t>
  </si>
  <si>
    <t>KOJONUP</t>
  </si>
  <si>
    <t>6395</t>
  </si>
  <si>
    <t>GA51893</t>
  </si>
  <si>
    <t>4-BLGFIBJ</t>
  </si>
  <si>
    <t>Kristy McBain (was Mike Kelly)</t>
  </si>
  <si>
    <t>Eden-Monaro</t>
  </si>
  <si>
    <t>Snowy Monaro Regional Council</t>
  </si>
  <si>
    <t>72 906 802 034</t>
  </si>
  <si>
    <t>Yallambee Lodge</t>
  </si>
  <si>
    <t>COOMA</t>
  </si>
  <si>
    <t>2630</t>
  </si>
  <si>
    <t>GA191592</t>
  </si>
  <si>
    <t>4-GEW5G7C</t>
  </si>
  <si>
    <t>Southern Cross Care (Broken Hill) Ltd</t>
  </si>
  <si>
    <t>47 718 250 645</t>
  </si>
  <si>
    <t>Oasis Aged Care, Irymple Vic.3498</t>
  </si>
  <si>
    <t>Irymple, VIC</t>
  </si>
  <si>
    <t>BROKEN HILL</t>
  </si>
  <si>
    <t>2880</t>
  </si>
  <si>
    <t>GA199893</t>
  </si>
  <si>
    <t>4-GFUAJH2</t>
  </si>
  <si>
    <t>Southern Cross Care (QLD) Ltd</t>
  </si>
  <si>
    <t>65 104 033 471</t>
  </si>
  <si>
    <t>Southern Cross Care Chinchilla - Illoura Village</t>
  </si>
  <si>
    <t>UPPER MOUNT GRAVATT</t>
  </si>
  <si>
    <t>4122</t>
  </si>
  <si>
    <t>GA4111</t>
  </si>
  <si>
    <t>4-7PI14OV</t>
  </si>
  <si>
    <t>Tony Burke ?</t>
  </si>
  <si>
    <t>Watson ?</t>
  </si>
  <si>
    <t>St Charbel's Care Centre Ltd</t>
  </si>
  <si>
    <t>45 161 404 164</t>
  </si>
  <si>
    <r>
      <t xml:space="preserve">??? </t>
    </r>
    <r>
      <rPr>
        <b/>
        <i/>
        <sz val="10"/>
        <color rgb="FFFF0000"/>
        <rFont val="Arial"/>
        <family val="2"/>
      </rPr>
      <t>Not Listed in ACAR allocations</t>
    </r>
  </si>
  <si>
    <r>
      <rPr>
        <b/>
        <sz val="10"/>
        <rFont val="Arial"/>
        <family val="2"/>
      </rPr>
      <t>DoH 17/18</t>
    </r>
    <r>
      <rPr>
        <sz val="10"/>
        <rFont val="Arial"/>
        <family val="2"/>
      </rPr>
      <t xml:space="preserve"> Health Output 6.2 2018-19 Aged Care Services</t>
    </r>
  </si>
  <si>
    <t>Not in ACAR Allocations listings; in DoH Contract Lists since 2017</t>
  </si>
  <si>
    <t>PUNCHBOWL</t>
  </si>
  <si>
    <t>2196</t>
  </si>
  <si>
    <t>GA190125</t>
  </si>
  <si>
    <r>
      <t xml:space="preserve">GA190125-V2; </t>
    </r>
    <r>
      <rPr>
        <sz val="10"/>
        <color rgb="FFFF0000"/>
        <rFont val="Arial"/>
        <family val="2"/>
      </rPr>
      <t>Duplicated with G192485?</t>
    </r>
  </si>
  <si>
    <t>4-GDLRUM2</t>
  </si>
  <si>
    <t>Tandara Lodge Community Care Inc.</t>
  </si>
  <si>
    <t>21 723 628 502</t>
  </si>
  <si>
    <r>
      <t xml:space="preserve">Tandara Lodge, Sheffield. TAS; </t>
    </r>
    <r>
      <rPr>
        <b/>
        <i/>
        <sz val="10"/>
        <color rgb="FFFF0000"/>
        <rFont val="Arial"/>
        <family val="2"/>
      </rPr>
      <t>Dulicated</t>
    </r>
  </si>
  <si>
    <t>Originally $298k, decreased 8 Oct'21; Change end date from 28 Oct'22 to 14 Oct'21</t>
  </si>
  <si>
    <t>SHEFFIELD</t>
  </si>
  <si>
    <t>7306</t>
  </si>
  <si>
    <t>GA192485</t>
  </si>
  <si>
    <t>Duplicated with GA190125?</t>
  </si>
  <si>
    <t>4-GF2SXKR</t>
  </si>
  <si>
    <r>
      <t xml:space="preserve">Tandara Lodge, Sheffield. TAS; </t>
    </r>
    <r>
      <rPr>
        <b/>
        <i/>
        <sz val="10"/>
        <color rgb="FFFF0000"/>
        <rFont val="Arial"/>
        <family val="2"/>
      </rPr>
      <t>Duplicated</t>
    </r>
  </si>
  <si>
    <t>GA190128</t>
  </si>
  <si>
    <t>GA190128-V2 (also refer to GA192486)</t>
  </si>
  <si>
    <t>4-GDQJ46B</t>
  </si>
  <si>
    <t>Tanunda Lutheran Home Incorporated</t>
  </si>
  <si>
    <t>72 117 050 014</t>
  </si>
  <si>
    <t>Tanunda Lutheran Home. Tanunda. SA (Duplicated)</t>
  </si>
  <si>
    <t>Is it duplicated with GA192486; Only isted on ACAR once fr $642,600 - GA190128 Original Amount was $642,600)</t>
  </si>
  <si>
    <t>TANUNDA</t>
  </si>
  <si>
    <t>5352</t>
  </si>
  <si>
    <t>GA192486</t>
  </si>
  <si>
    <t>no variation (Refer GA190128)</t>
  </si>
  <si>
    <t>4-GF2SXSH</t>
  </si>
  <si>
    <t>Tanunda Lutheran Home. Tanunda. SA</t>
  </si>
  <si>
    <t>is this duplicated Refer GA190128; ACAR $642,600 (plus 10% - GST? - on this one)</t>
  </si>
  <si>
    <t>GA190123</t>
  </si>
  <si>
    <t>GA190123-V2</t>
  </si>
  <si>
    <t>4-GDQJ4BZ</t>
  </si>
  <si>
    <t>Taralga Retirement Village Incorporated</t>
  </si>
  <si>
    <t>17 180 264 505</t>
  </si>
  <si>
    <t>duplication - GA192484-V1 - $45,793?</t>
  </si>
  <si>
    <t>????</t>
  </si>
  <si>
    <t>Duplicated ? - Already Grant for $45,793 as per ACAR $41,630+GST?;  Original Amount $41,630 decreased 8 Oct'21 to $33,304; Refer GA190123-V2 &amp; GA192484-V1</t>
  </si>
  <si>
    <t>JANDOWAE</t>
  </si>
  <si>
    <t>4410</t>
  </si>
  <si>
    <t>GA192484</t>
  </si>
  <si>
    <t>GA192484-V1</t>
  </si>
  <si>
    <t>4-GF4WU9L</t>
  </si>
  <si>
    <t>Taralga Retirement Village Hostel, Jandowae. QLD.4410</t>
  </si>
  <si>
    <t>Refer also to GA190123-V2 - was $41630, decreased to $33,304; Note $41,630 plus GST = $45,793</t>
  </si>
  <si>
    <t>GA191596</t>
  </si>
  <si>
    <t>4-GEUWUG8</t>
  </si>
  <si>
    <t>Tenterfield Care Centre Limited</t>
  </si>
  <si>
    <t>28 136 819 059</t>
  </si>
  <si>
    <t>Haddington Nursing Home. Tenterfield. NSW</t>
  </si>
  <si>
    <t>TENTERFIELD</t>
  </si>
  <si>
    <t>2372</t>
  </si>
  <si>
    <t>GA201959</t>
  </si>
  <si>
    <t>4-GHXCKXL</t>
  </si>
  <si>
    <t>The Fergusson Family Trust</t>
  </si>
  <si>
    <t>50 987 787 161</t>
  </si>
  <si>
    <t>Adermina Pty Ltd - Mt Kooyong Convalescent Home. Julatten. QLD</t>
  </si>
  <si>
    <t>JULATTEN</t>
  </si>
  <si>
    <t>GA201961</t>
  </si>
  <si>
    <t>4-GHUNM0A</t>
  </si>
  <si>
    <t>The Frank Whiddon Masonic Homes of New South Wales</t>
  </si>
  <si>
    <t>49 082 385 091</t>
  </si>
  <si>
    <t>The Whiddon Group - River Gum Lodge. Bourke. NSW. 2840</t>
  </si>
  <si>
    <t>GLENFIELD</t>
  </si>
  <si>
    <t>2167</t>
  </si>
  <si>
    <t>GA201962</t>
  </si>
  <si>
    <t>4-GHTVLIE</t>
  </si>
  <si>
    <t>The Whiddon Group - Wingham - Primrose. Wingham. NSW. 2429</t>
  </si>
  <si>
    <t>GA201963</t>
  </si>
  <si>
    <t>4-GHTVLD9</t>
  </si>
  <si>
    <t>The Whiddon Group - Narrabri - Jessie Hunt. Narrabri. NSW. 2390</t>
  </si>
  <si>
    <t>GA55050</t>
  </si>
  <si>
    <t>GA55050 - V6</t>
  </si>
  <si>
    <t>4-BM8G8UD</t>
  </si>
  <si>
    <t>Garth Hamilton (was John McVeigh)</t>
  </si>
  <si>
    <t>Groom</t>
  </si>
  <si>
    <t>The Pittsworth and District Hospital Friendly Society Ltd</t>
  </si>
  <si>
    <t>74 087 933 784</t>
  </si>
  <si>
    <t>Beauaraba Lodge (increased $ from $1,980,000 GST inclusive &amp; end date)</t>
  </si>
  <si>
    <t>PITTSWORTH</t>
  </si>
  <si>
    <t>4356</t>
  </si>
  <si>
    <t>GA55049</t>
  </si>
  <si>
    <t>GA55049-V4</t>
  </si>
  <si>
    <t>4-BM8PI8F</t>
  </si>
  <si>
    <t>Grey</t>
  </si>
  <si>
    <t>The Synod of the Anglican Church of Australia in the Diocese of Willochra Inc</t>
  </si>
  <si>
    <t>40 743 864 158</t>
  </si>
  <si>
    <t>The Willochra Home. Chrystal Brook. SA; Amount varied - ACAR - $3,003,000 (plus GST), then $3,853,300 now $3,303,300</t>
  </si>
  <si>
    <t>GLADSTONE</t>
  </si>
  <si>
    <t>5473</t>
  </si>
  <si>
    <t>GA193643</t>
  </si>
  <si>
    <t>4-GFHN56D</t>
  </si>
  <si>
    <t>Three Tree Lodge Lithgow Limited</t>
  </si>
  <si>
    <t>58 147 644 844</t>
  </si>
  <si>
    <t>Three Tree Lodge. Bowenfels. NSW. 2790</t>
  </si>
  <si>
    <t>SOUTH BOWENFELS</t>
  </si>
  <si>
    <t>2790</t>
  </si>
  <si>
    <t>GA199638</t>
  </si>
  <si>
    <t>4-GGBAFW0</t>
  </si>
  <si>
    <t>Tocumwal Lions Community Hostel Limited</t>
  </si>
  <si>
    <t>98 082 499 143</t>
  </si>
  <si>
    <t>Tocumwal Lions Community Hostel</t>
  </si>
  <si>
    <t>TOCUMWAL</t>
  </si>
  <si>
    <t>2714</t>
  </si>
  <si>
    <t>GA190124</t>
  </si>
  <si>
    <r>
      <t xml:space="preserve">GA190124-V2; </t>
    </r>
    <r>
      <rPr>
        <sz val="10"/>
        <color rgb="FFFF0000"/>
        <rFont val="Arial"/>
        <family val="2"/>
      </rPr>
      <t>Duplication - Refer GA192483</t>
    </r>
  </si>
  <si>
    <t>4-GDQ53SR</t>
  </si>
  <si>
    <t>Tully Nursing Home Inc</t>
  </si>
  <si>
    <t>38 773 835 343</t>
  </si>
  <si>
    <r>
      <t xml:space="preserve">Tully &amp; District Nursing Home. </t>
    </r>
    <r>
      <rPr>
        <b/>
        <i/>
        <sz val="10"/>
        <color rgb="FFFF0000"/>
        <rFont val="Arial"/>
        <family val="2"/>
      </rPr>
      <t>Decresed funding from $400k to $360k &amp; change of end dates</t>
    </r>
    <r>
      <rPr>
        <b/>
        <i/>
        <sz val="10"/>
        <color rgb="FF0070C0"/>
        <rFont val="Arial"/>
        <family val="2"/>
      </rPr>
      <t>; Duplicated with GA199638?</t>
    </r>
  </si>
  <si>
    <t>Duplicated? ; $ vary from $400k - GST Free?; Change of end dates - was 30 June 2022 then 30 July 2021 now 14 Oct'21</t>
  </si>
  <si>
    <t>TULLY</t>
  </si>
  <si>
    <t>4854</t>
  </si>
  <si>
    <t>GA192483</t>
  </si>
  <si>
    <t>no variation (Refer GA190124 duplication?)</t>
  </si>
  <si>
    <t>4-GF4WUG6</t>
  </si>
  <si>
    <r>
      <t>Tully &amp; District Nursing Home.</t>
    </r>
    <r>
      <rPr>
        <b/>
        <i/>
        <sz val="10"/>
        <color rgb="FFFF0000"/>
        <rFont val="Arial"/>
        <family val="2"/>
      </rPr>
      <t xml:space="preserve"> Duplicated with GA192483?</t>
    </r>
    <r>
      <rPr>
        <b/>
        <i/>
        <sz val="10"/>
        <color rgb="FF0070C0"/>
        <rFont val="Arial"/>
        <family val="2"/>
      </rPr>
      <t xml:space="preserve"> </t>
    </r>
    <r>
      <rPr>
        <b/>
        <i/>
        <sz val="10"/>
        <color rgb="FFFF0000"/>
        <rFont val="Arial"/>
        <family val="2"/>
      </rPr>
      <t xml:space="preserve">Amounts vary / GST…(ACAR - $400k - plus GST-$440k); </t>
    </r>
  </si>
  <si>
    <t>GA193536</t>
  </si>
  <si>
    <t>4-GF8Z0OH</t>
  </si>
  <si>
    <t>Violet Town Bush Nursing Centre Inc.</t>
  </si>
  <si>
    <t>17 344 959 747</t>
  </si>
  <si>
    <t>Violet Town Bush Nursing Centre</t>
  </si>
  <si>
    <t>VIOLET TOWN</t>
  </si>
  <si>
    <t>3669</t>
  </si>
  <si>
    <t>GA194868</t>
  </si>
  <si>
    <t>4-GFUICD1</t>
  </si>
  <si>
    <t>Wagin Frail Aged Inc.</t>
  </si>
  <si>
    <t>24 229 482 291</t>
  </si>
  <si>
    <t>Waratah Lodge. Wagin. WA</t>
  </si>
  <si>
    <t>WAGIN</t>
  </si>
  <si>
    <t>6315</t>
  </si>
  <si>
    <t>GA191595</t>
  </si>
  <si>
    <t>4-GEUWUMV</t>
  </si>
  <si>
    <t>Warwick Benevolent Society Inc.</t>
  </si>
  <si>
    <t>25 598 708 473</t>
  </si>
  <si>
    <t>Akooramak Care of Older Persons</t>
  </si>
  <si>
    <t>WARWICK</t>
  </si>
  <si>
    <t>4370</t>
  </si>
  <si>
    <t>GA199894</t>
  </si>
  <si>
    <t>4-GGLQ2RN</t>
  </si>
  <si>
    <t>Wheatfields Incorporated</t>
  </si>
  <si>
    <t>51 810 339 584</t>
  </si>
  <si>
    <t>Wheatfields Nursing Home. Freeling. Barosa Valley. SA</t>
  </si>
  <si>
    <t>FREELING</t>
  </si>
  <si>
    <t>5372</t>
  </si>
  <si>
    <t>GA193528</t>
  </si>
  <si>
    <t>4-GF88TH6</t>
  </si>
  <si>
    <t>Josh Burns</t>
  </si>
  <si>
    <t>Macnamra</t>
  </si>
  <si>
    <t>Wintringham</t>
  </si>
  <si>
    <t>97 007 293 478</t>
  </si>
  <si>
    <t>Wintringham Hostel - Port Melbourne. VIC</t>
  </si>
  <si>
    <t>FLEMINGTON</t>
  </si>
  <si>
    <t>3031</t>
  </si>
  <si>
    <t>GA193529</t>
  </si>
  <si>
    <t>4-GF88TC1</t>
  </si>
  <si>
    <t>Bill Shorten</t>
  </si>
  <si>
    <t>Maribyrnong</t>
  </si>
  <si>
    <t>Wintringham McLean Lodge Hostel, Flemington. VIC</t>
  </si>
  <si>
    <t>GA193533</t>
  </si>
  <si>
    <t>4-GF8Z0IR</t>
  </si>
  <si>
    <t>Peter Khalil</t>
  </si>
  <si>
    <t>Wills</t>
  </si>
  <si>
    <t>Wintringham Gilgunya Village. Coburg. VIC</t>
  </si>
  <si>
    <t>GA51892</t>
  </si>
  <si>
    <t>4-BLGNAF3</t>
  </si>
  <si>
    <t>New Service - 2018 - Wintringham - Shepparton. VIC</t>
  </si>
  <si>
    <t>GA55038</t>
  </si>
  <si>
    <t>GA55038-V3</t>
  </si>
  <si>
    <t>4-BPQ5A23</t>
  </si>
  <si>
    <r>
      <t xml:space="preserve">Wirraminna Care Incorporated </t>
    </r>
    <r>
      <rPr>
        <i/>
        <sz val="10"/>
        <color rgb="FF0070C0"/>
        <rFont val="Arial"/>
        <family val="2"/>
      </rPr>
      <t>(was initially funded to The Abbeyfield Society District of Barossa Inc; change of name 9 July 2019)</t>
    </r>
  </si>
  <si>
    <t>22 047 661 328</t>
  </si>
  <si>
    <t>Abbeyfield Hostel.Williamston. SA</t>
  </si>
  <si>
    <t>WILLIAMSTOWN</t>
  </si>
  <si>
    <t>5351</t>
  </si>
  <si>
    <t>GA199633</t>
  </si>
  <si>
    <t>4-GG97SVN</t>
  </si>
  <si>
    <t>Scott Buchholz</t>
  </si>
  <si>
    <t>Wright</t>
  </si>
  <si>
    <t>Wongaburra Society</t>
  </si>
  <si>
    <t>60 633 552 611</t>
  </si>
  <si>
    <t>Akooramak Care of Older Persons. Beaudesert. QLD. 4285</t>
  </si>
  <si>
    <t>BEAUDESERT</t>
  </si>
  <si>
    <t>4285</t>
  </si>
  <si>
    <t>GA191601</t>
  </si>
  <si>
    <t>4-GEKIMOK</t>
  </si>
  <si>
    <t>Russell Broadbent</t>
  </si>
  <si>
    <t>Monash</t>
  </si>
  <si>
    <t>Wonthaggi &amp; District Elderly Citizens Homes Inc.</t>
  </si>
  <si>
    <t>13 037 159 114</t>
  </si>
  <si>
    <t>Rose Lodge, Wonthaggi. VIC</t>
  </si>
  <si>
    <t>WONTHAGGI</t>
  </si>
  <si>
    <t>3995</t>
  </si>
  <si>
    <t>GA193532</t>
  </si>
  <si>
    <t>4-GF8Z0TZ</t>
  </si>
  <si>
    <t>Melissa Price</t>
  </si>
  <si>
    <t xml:space="preserve">Durack </t>
  </si>
  <si>
    <t>Yaandina Community Services Limited</t>
  </si>
  <si>
    <t>40 284 552 805</t>
  </si>
  <si>
    <t>Yaandina Frail Aged Hostel. Roebourne. WA</t>
  </si>
  <si>
    <t>ROEBOURNE</t>
  </si>
  <si>
    <t>6718</t>
  </si>
  <si>
    <t>GA51075</t>
  </si>
  <si>
    <t>4-BKMCQID</t>
  </si>
  <si>
    <t>Durack</t>
  </si>
  <si>
    <t>Colour Legend for GA's</t>
  </si>
  <si>
    <t>104 Grants (some allocations amalgamated &amp; appears to be a few duplications)</t>
  </si>
  <si>
    <t>ACAR 2018-2019</t>
  </si>
  <si>
    <t>$60m</t>
  </si>
  <si>
    <t>GST excl (if applicable)</t>
  </si>
  <si>
    <t>Not ACAR Listed</t>
  </si>
  <si>
    <t>ACAR 2020</t>
  </si>
  <si>
    <t>$150m</t>
  </si>
  <si>
    <t>Not Published in Grant Connect as at 16 January 2022 (GST exclusive)</t>
  </si>
  <si>
    <t>Balranald Retirement Hostel
24 Mayall Street
BALRANALD NSW 2715</t>
  </si>
  <si>
    <t>2016-17 - Bundaleer</t>
  </si>
  <si>
    <t>Northern Coalfields Community Care Association Ltd (NCCCA)</t>
  </si>
  <si>
    <t>Jacaranda Grove Hostel
2 Mount View Road
CESSNOCK NSW 2325</t>
  </si>
  <si>
    <t>Hunter</t>
  </si>
  <si>
    <t>Snowy River Hostel
1 Jindalee Street
BERRIDALE NSW 2628</t>
  </si>
  <si>
    <t>Yallambee Lodge
1 Binalong Street
COOMA NSW 2630</t>
  </si>
  <si>
    <t>The Whiddon Group - Kookaburra Court
Lot 32 Fox Street
WALGETT NSW 2832</t>
  </si>
  <si>
    <t>Parkes - NP - Mark Coulton</t>
  </si>
  <si>
    <t>Australian Regional and Remote Community Services Limited</t>
  </si>
  <si>
    <t>Juninga Centre
113 Dick Ward Drive
NIGHTCLIFF NT 0810</t>
  </si>
  <si>
    <t>Solomon - Luke Gosling ALP</t>
  </si>
  <si>
    <t>Southern Cross Care (SA, NT &amp; VIC) Incorporated</t>
  </si>
  <si>
    <t>Pearl Supported Care
11 Waratah Crescent
FANNIE BAY NT 0820</t>
  </si>
  <si>
    <t>Huon Regional Care</t>
  </si>
  <si>
    <t>ESPERANCE MULTIPURPOSE HEALTH CENTRE
15 Chapman Avenue
DOVER TAS 7117</t>
  </si>
  <si>
    <t>Franklin - Julie Collins</t>
  </si>
  <si>
    <t>Link to Senate Order Grants - DoH: https://www.health.gov.au/resources/publications/departmental-and-agency-contracts-senate-order-13-listing</t>
  </si>
  <si>
    <r>
      <rPr>
        <b/>
        <i/>
        <sz val="11"/>
        <color rgb="FF0070C0"/>
        <rFont val="Arial"/>
        <family val="2"/>
      </rPr>
      <t>May Shaw Aminya. Scottsdale. TAS</t>
    </r>
    <r>
      <rPr>
        <b/>
        <i/>
        <sz val="11"/>
        <color rgb="FFFF0000"/>
        <rFont val="Arial"/>
        <family val="2"/>
      </rPr>
      <t>;  (Increase in funding 9 Aug'19 to $4,070,000; Decrease in funding 9 Sept'21; ACAR Original $3m plus GST; )</t>
    </r>
  </si>
  <si>
    <r>
      <t xml:space="preserve">2018 - $40m ?? </t>
    </r>
    <r>
      <rPr>
        <i/>
        <sz val="11"/>
        <color rgb="FF0070C0"/>
        <rFont val="Arial"/>
        <family val="2"/>
      </rPr>
      <t>invest $40.0 million to support aged care providers in regional, rural and remote Australia for urgent building and maintenance works.</t>
    </r>
  </si>
  <si>
    <r>
      <t xml:space="preserve">Link: </t>
    </r>
    <r>
      <rPr>
        <sz val="11"/>
        <color rgb="FF0070C0"/>
        <rFont val="Arial"/>
        <family val="2"/>
      </rPr>
      <t>https://www.health.gov.au/ministers/the-hon-greg-hunt-mp/media/guaranteeing-essential-services-record-investment-in-health</t>
    </r>
  </si>
  <si>
    <t>Matt Keogh</t>
  </si>
  <si>
    <t>Burt</t>
  </si>
  <si>
    <t>Labor</t>
  </si>
  <si>
    <t>%age of total</t>
  </si>
  <si>
    <t>Value</t>
  </si>
  <si>
    <t>Other</t>
  </si>
  <si>
    <t>Nat</t>
  </si>
  <si>
    <t>Coaliition</t>
  </si>
  <si>
    <t>Total</t>
  </si>
</sst>
</file>

<file path=xl/styles.xml><?xml version="1.0" encoding="utf-8"?>
<styleSheet xmlns="http://schemas.openxmlformats.org/spreadsheetml/2006/main">
  <numFmts count="5">
    <numFmt numFmtId="8" formatCode="&quot;$&quot;#,##0.00_);[Red]\(&quot;$&quot;#,##0.00\)"/>
    <numFmt numFmtId="164" formatCode="d\-mmm\-yyyy"/>
    <numFmt numFmtId="165" formatCode="\$#,##0.00"/>
    <numFmt numFmtId="166" formatCode="&quot;$&quot;#,##0.00"/>
    <numFmt numFmtId="167" formatCode="&quot;$&quot;#,##0"/>
  </numFmts>
  <fonts count="23">
    <font>
      <sz val="11"/>
      <color theme="1"/>
      <name val="CenturyGothic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color rgb="FF0070C0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10"/>
      <color rgb="FF0070C0"/>
      <name val="Arial"/>
      <family val="2"/>
    </font>
    <font>
      <i/>
      <sz val="10"/>
      <color rgb="FFFF0000"/>
      <name val="Arial"/>
      <family val="2"/>
    </font>
    <font>
      <i/>
      <sz val="10"/>
      <color rgb="FF0070C0"/>
      <name val="Arial"/>
      <family val="2"/>
    </font>
    <font>
      <u/>
      <sz val="10"/>
      <name val="Arial"/>
      <family val="2"/>
    </font>
    <font>
      <sz val="11"/>
      <name val="Arial"/>
      <family val="2"/>
    </font>
    <font>
      <b/>
      <i/>
      <sz val="11"/>
      <color rgb="FF0070C0"/>
      <name val="Arial"/>
      <family val="2"/>
    </font>
    <font>
      <b/>
      <sz val="11"/>
      <color rgb="FFFF0000"/>
      <name val="Arial"/>
      <family val="2"/>
    </font>
    <font>
      <b/>
      <i/>
      <sz val="11"/>
      <color rgb="FFFF000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u/>
      <sz val="11"/>
      <color rgb="FF0070C0"/>
      <name val="Arial"/>
      <family val="2"/>
    </font>
    <font>
      <sz val="11"/>
      <color rgb="FF0070C0"/>
      <name val="Arial"/>
      <family val="2"/>
    </font>
    <font>
      <b/>
      <sz val="11"/>
      <color rgb="FF0070C0"/>
      <name val="Arial"/>
      <family val="2"/>
    </font>
    <font>
      <i/>
      <sz val="11"/>
      <color rgb="FF0070C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9AC7FF"/>
        <bgColor indexed="64"/>
      </patternFill>
    </fill>
    <fill>
      <patternFill patternType="solid">
        <fgColor rgb="FFF3C6FF"/>
        <bgColor indexed="64"/>
      </patternFill>
    </fill>
    <fill>
      <patternFill patternType="solid">
        <fgColor rgb="FFD7D5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DC7F7"/>
        <bgColor indexed="64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AC7FF"/>
        <bgColor rgb="FF000000"/>
      </patternFill>
    </fill>
    <fill>
      <patternFill patternType="solid">
        <fgColor rgb="FFFBFFDB"/>
        <bgColor indexed="64"/>
      </patternFill>
    </fill>
    <fill>
      <patternFill patternType="solid">
        <fgColor rgb="FFA9FFE3"/>
        <bgColor indexed="64"/>
      </patternFill>
    </fill>
    <fill>
      <patternFill patternType="solid">
        <fgColor rgb="FFFFD4F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6C8FF"/>
        <bgColor indexed="64"/>
      </patternFill>
    </fill>
    <fill>
      <patternFill patternType="solid">
        <fgColor rgb="FFBAFFEA"/>
        <bgColor indexed="64"/>
      </patternFill>
    </fill>
    <fill>
      <patternFill patternType="solid">
        <fgColor rgb="FFF9D9B5"/>
        <bgColor rgb="FF000000"/>
      </patternFill>
    </fill>
    <fill>
      <patternFill patternType="solid">
        <fgColor rgb="FFF9D9B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0" xfId="0" applyNumberFormat="1" applyFont="1" applyFill="1" applyAlignment="1" applyProtection="1">
      <alignment vertical="top"/>
    </xf>
    <xf numFmtId="0" fontId="3" fillId="2" borderId="0" xfId="0" applyNumberFormat="1" applyFont="1" applyFill="1" applyAlignment="1" applyProtection="1">
      <alignment vertical="top"/>
    </xf>
    <xf numFmtId="0" fontId="3" fillId="3" borderId="0" xfId="0" applyNumberFormat="1" applyFont="1" applyFill="1" applyAlignment="1" applyProtection="1">
      <alignment vertical="top" wrapText="1"/>
    </xf>
    <xf numFmtId="0" fontId="4" fillId="2" borderId="0" xfId="0" applyNumberFormat="1" applyFont="1" applyFill="1" applyAlignment="1" applyProtection="1">
      <alignment vertical="top" wrapText="1"/>
    </xf>
    <xf numFmtId="0" fontId="3" fillId="2" borderId="0" xfId="0" applyNumberFormat="1" applyFont="1" applyFill="1" applyAlignment="1" applyProtection="1">
      <alignment vertical="top" wrapText="1"/>
    </xf>
    <xf numFmtId="164" fontId="3" fillId="2" borderId="0" xfId="0" applyNumberFormat="1" applyFont="1" applyFill="1" applyAlignment="1" applyProtection="1">
      <alignment vertical="top"/>
    </xf>
    <xf numFmtId="165" fontId="3" fillId="3" borderId="0" xfId="0" applyNumberFormat="1" applyFont="1" applyFill="1" applyAlignment="1" applyProtection="1">
      <alignment vertical="top"/>
    </xf>
    <xf numFmtId="165" fontId="3" fillId="2" borderId="0" xfId="0" applyNumberFormat="1" applyFont="1" applyFill="1" applyAlignment="1" applyProtection="1">
      <alignment vertical="top"/>
    </xf>
    <xf numFmtId="165" fontId="5" fillId="2" borderId="0" xfId="0" applyNumberFormat="1" applyFont="1" applyFill="1" applyAlignment="1" applyProtection="1">
      <alignment vertical="top"/>
    </xf>
    <xf numFmtId="0" fontId="6" fillId="2" borderId="0" xfId="0" applyNumberFormat="1" applyFont="1" applyFill="1" applyAlignment="1" applyProtection="1">
      <alignment vertical="top"/>
    </xf>
    <xf numFmtId="0" fontId="6" fillId="2" borderId="0" xfId="0" applyNumberFormat="1" applyFont="1" applyFill="1" applyProtection="1"/>
    <xf numFmtId="0" fontId="3" fillId="4" borderId="0" xfId="0" applyNumberFormat="1" applyFont="1" applyFill="1" applyProtection="1"/>
    <xf numFmtId="0" fontId="3" fillId="5" borderId="0" xfId="0" applyNumberFormat="1" applyFont="1" applyFill="1" applyAlignment="1" applyProtection="1">
      <alignment vertical="top"/>
    </xf>
    <xf numFmtId="164" fontId="5" fillId="2" borderId="0" xfId="0" applyNumberFormat="1" applyFont="1" applyFill="1" applyAlignment="1" applyProtection="1">
      <alignment vertical="top"/>
    </xf>
    <xf numFmtId="165" fontId="7" fillId="3" borderId="0" xfId="0" applyNumberFormat="1" applyFont="1" applyFill="1" applyAlignment="1" applyProtection="1">
      <alignment vertical="top"/>
    </xf>
    <xf numFmtId="165" fontId="5" fillId="3" borderId="0" xfId="0" applyNumberFormat="1" applyFont="1" applyFill="1" applyAlignment="1" applyProtection="1">
      <alignment vertical="top"/>
    </xf>
    <xf numFmtId="0" fontId="3" fillId="4" borderId="0" xfId="0" applyNumberFormat="1" applyFont="1" applyFill="1" applyAlignment="1" applyProtection="1">
      <alignment vertical="top"/>
    </xf>
    <xf numFmtId="0" fontId="5" fillId="4" borderId="0" xfId="0" applyNumberFormat="1" applyFont="1" applyFill="1" applyAlignment="1" applyProtection="1">
      <alignment vertical="top"/>
    </xf>
    <xf numFmtId="0" fontId="5" fillId="4" borderId="0" xfId="0" applyNumberFormat="1" applyFont="1" applyFill="1" applyAlignment="1" applyProtection="1">
      <alignment vertical="top" wrapText="1"/>
    </xf>
    <xf numFmtId="0" fontId="7" fillId="3" borderId="0" xfId="0" applyNumberFormat="1" applyFont="1" applyFill="1" applyAlignment="1" applyProtection="1">
      <alignment vertical="top"/>
    </xf>
    <xf numFmtId="0" fontId="4" fillId="4" borderId="0" xfId="0" applyNumberFormat="1" applyFont="1" applyFill="1" applyAlignment="1" applyProtection="1">
      <alignment vertical="top" wrapText="1"/>
    </xf>
    <xf numFmtId="164" fontId="3" fillId="4" borderId="0" xfId="0" applyNumberFormat="1" applyFont="1" applyFill="1" applyAlignment="1" applyProtection="1">
      <alignment vertical="top"/>
    </xf>
    <xf numFmtId="165" fontId="3" fillId="4" borderId="0" xfId="0" applyNumberFormat="1" applyFont="1" applyFill="1" applyAlignment="1" applyProtection="1">
      <alignment vertical="top"/>
    </xf>
    <xf numFmtId="165" fontId="7" fillId="4" borderId="0" xfId="0" applyNumberFormat="1" applyFont="1" applyFill="1" applyAlignment="1" applyProtection="1">
      <alignment vertical="top" wrapText="1"/>
    </xf>
    <xf numFmtId="0" fontId="6" fillId="4" borderId="0" xfId="0" applyNumberFormat="1" applyFont="1" applyFill="1" applyAlignment="1" applyProtection="1">
      <alignment vertical="top"/>
    </xf>
    <xf numFmtId="165" fontId="5" fillId="4" borderId="0" xfId="0" applyNumberFormat="1" applyFont="1" applyFill="1" applyAlignment="1" applyProtection="1">
      <alignment vertical="top" wrapText="1"/>
    </xf>
    <xf numFmtId="0" fontId="3" fillId="3" borderId="0" xfId="0" applyNumberFormat="1" applyFont="1" applyFill="1" applyAlignment="1" applyProtection="1">
      <alignment vertical="top"/>
    </xf>
    <xf numFmtId="0" fontId="2" fillId="3" borderId="0" xfId="0" applyNumberFormat="1" applyFont="1" applyFill="1" applyAlignment="1" applyProtection="1">
      <alignment vertical="top"/>
    </xf>
    <xf numFmtId="164" fontId="9" fillId="4" borderId="0" xfId="0" applyNumberFormat="1" applyFont="1" applyFill="1" applyAlignment="1" applyProtection="1">
      <alignment vertical="top"/>
    </xf>
    <xf numFmtId="165" fontId="5" fillId="4" borderId="0" xfId="0" applyNumberFormat="1" applyFont="1" applyFill="1" applyAlignment="1" applyProtection="1">
      <alignment vertical="top"/>
    </xf>
    <xf numFmtId="0" fontId="4" fillId="2" borderId="0" xfId="0" applyNumberFormat="1" applyFont="1" applyFill="1" applyAlignment="1" applyProtection="1">
      <alignment vertical="top"/>
    </xf>
    <xf numFmtId="0" fontId="4" fillId="4" borderId="0" xfId="0" applyNumberFormat="1" applyFont="1" applyFill="1" applyAlignment="1" applyProtection="1">
      <alignment vertical="top"/>
    </xf>
    <xf numFmtId="164" fontId="7" fillId="2" borderId="0" xfId="0" applyNumberFormat="1" applyFont="1" applyFill="1" applyAlignment="1" applyProtection="1">
      <alignment vertical="top"/>
    </xf>
    <xf numFmtId="165" fontId="5" fillId="5" borderId="0" xfId="0" applyNumberFormat="1" applyFont="1" applyFill="1" applyAlignment="1" applyProtection="1">
      <alignment vertical="top"/>
    </xf>
    <xf numFmtId="165" fontId="8" fillId="2" borderId="0" xfId="0" applyNumberFormat="1" applyFont="1" applyFill="1" applyAlignment="1" applyProtection="1">
      <alignment vertical="top"/>
    </xf>
    <xf numFmtId="0" fontId="7" fillId="4" borderId="0" xfId="0" applyNumberFormat="1" applyFont="1" applyFill="1" applyAlignment="1" applyProtection="1">
      <alignment vertical="top"/>
    </xf>
    <xf numFmtId="0" fontId="3" fillId="7" borderId="0" xfId="0" applyNumberFormat="1" applyFont="1" applyFill="1" applyAlignment="1" applyProtection="1">
      <alignment vertical="top" wrapText="1"/>
    </xf>
    <xf numFmtId="0" fontId="7" fillId="3" borderId="0" xfId="0" applyNumberFormat="1" applyFont="1" applyFill="1" applyAlignment="1" applyProtection="1">
      <alignment vertical="top" wrapText="1"/>
    </xf>
    <xf numFmtId="164" fontId="5" fillId="4" borderId="0" xfId="0" applyNumberFormat="1" applyFont="1" applyFill="1" applyAlignment="1" applyProtection="1">
      <alignment vertical="top"/>
    </xf>
    <xf numFmtId="0" fontId="8" fillId="4" borderId="0" xfId="0" applyNumberFormat="1" applyFont="1" applyFill="1" applyAlignment="1" applyProtection="1">
      <alignment vertical="top" wrapText="1"/>
    </xf>
    <xf numFmtId="0" fontId="3" fillId="4" borderId="0" xfId="0" applyNumberFormat="1" applyFont="1" applyFill="1" applyAlignment="1" applyProtection="1">
      <alignment vertical="top" wrapText="1"/>
    </xf>
    <xf numFmtId="0" fontId="7" fillId="4" borderId="0" xfId="0" applyNumberFormat="1" applyFont="1" applyFill="1" applyAlignment="1" applyProtection="1">
      <alignment vertical="top" wrapText="1"/>
    </xf>
    <xf numFmtId="0" fontId="2" fillId="8" borderId="0" xfId="0" applyNumberFormat="1" applyFont="1" applyFill="1" applyAlignment="1" applyProtection="1">
      <alignment vertical="top"/>
    </xf>
    <xf numFmtId="0" fontId="4" fillId="8" borderId="0" xfId="0" applyNumberFormat="1" applyFont="1" applyFill="1" applyAlignment="1" applyProtection="1">
      <alignment vertical="top" wrapText="1"/>
    </xf>
    <xf numFmtId="0" fontId="2" fillId="8" borderId="0" xfId="0" applyNumberFormat="1" applyFont="1" applyFill="1" applyAlignment="1" applyProtection="1">
      <alignment vertical="top" wrapText="1"/>
    </xf>
    <xf numFmtId="164" fontId="2" fillId="8" borderId="0" xfId="0" applyNumberFormat="1" applyFont="1" applyFill="1" applyAlignment="1" applyProtection="1">
      <alignment vertical="top"/>
    </xf>
    <xf numFmtId="165" fontId="2" fillId="3" borderId="0" xfId="0" applyNumberFormat="1" applyFont="1" applyFill="1" applyAlignment="1" applyProtection="1">
      <alignment vertical="top"/>
    </xf>
    <xf numFmtId="165" fontId="2" fillId="8" borderId="0" xfId="0" applyNumberFormat="1" applyFont="1" applyFill="1" applyAlignment="1" applyProtection="1">
      <alignment vertical="top"/>
    </xf>
    <xf numFmtId="165" fontId="7" fillId="8" borderId="0" xfId="0" applyNumberFormat="1" applyFont="1" applyFill="1" applyAlignment="1" applyProtection="1">
      <alignment vertical="top"/>
    </xf>
    <xf numFmtId="0" fontId="3" fillId="8" borderId="0" xfId="0" applyNumberFormat="1" applyFont="1" applyFill="1" applyAlignment="1" applyProtection="1">
      <alignment vertical="top"/>
    </xf>
    <xf numFmtId="0" fontId="6" fillId="8" borderId="0" xfId="0" applyNumberFormat="1" applyFont="1" applyFill="1" applyAlignment="1" applyProtection="1">
      <alignment vertical="top"/>
    </xf>
    <xf numFmtId="0" fontId="6" fillId="0" borderId="0" xfId="0" applyNumberFormat="1" applyFont="1" applyProtection="1"/>
    <xf numFmtId="0" fontId="8" fillId="2" borderId="0" xfId="0" applyNumberFormat="1" applyFont="1" applyFill="1" applyAlignment="1" applyProtection="1">
      <alignment vertical="top" wrapText="1"/>
    </xf>
    <xf numFmtId="164" fontId="3" fillId="5" borderId="0" xfId="0" applyNumberFormat="1" applyFont="1" applyFill="1" applyAlignment="1" applyProtection="1">
      <alignment vertical="top"/>
    </xf>
    <xf numFmtId="164" fontId="5" fillId="5" borderId="0" xfId="0" applyNumberFormat="1" applyFont="1" applyFill="1" applyAlignment="1" applyProtection="1">
      <alignment vertical="top"/>
    </xf>
    <xf numFmtId="165" fontId="3" fillId="5" borderId="0" xfId="0" applyNumberFormat="1" applyFont="1" applyFill="1" applyAlignment="1" applyProtection="1">
      <alignment vertical="top"/>
    </xf>
    <xf numFmtId="165" fontId="5" fillId="2" borderId="0" xfId="0" applyNumberFormat="1" applyFont="1" applyFill="1" applyAlignment="1" applyProtection="1">
      <alignment vertical="top" wrapText="1"/>
    </xf>
    <xf numFmtId="0" fontId="3" fillId="9" borderId="0" xfId="0" applyNumberFormat="1" applyFont="1" applyFill="1" applyAlignment="1" applyProtection="1">
      <alignment vertical="top"/>
    </xf>
    <xf numFmtId="165" fontId="2" fillId="5" borderId="0" xfId="0" applyNumberFormat="1" applyFont="1" applyFill="1" applyAlignment="1" applyProtection="1">
      <alignment vertical="top"/>
    </xf>
    <xf numFmtId="164" fontId="7" fillId="4" borderId="0" xfId="0" applyNumberFormat="1" applyFont="1" applyFill="1" applyAlignment="1" applyProtection="1">
      <alignment vertical="top"/>
    </xf>
    <xf numFmtId="165" fontId="10" fillId="4" borderId="0" xfId="0" applyNumberFormat="1" applyFont="1" applyFill="1" applyAlignment="1" applyProtection="1">
      <alignment vertical="top"/>
    </xf>
    <xf numFmtId="0" fontId="8" fillId="5" borderId="0" xfId="0" applyNumberFormat="1" applyFont="1" applyFill="1" applyAlignment="1" applyProtection="1">
      <alignment vertical="top" wrapText="1"/>
    </xf>
    <xf numFmtId="164" fontId="2" fillId="4" borderId="0" xfId="0" applyNumberFormat="1" applyFont="1" applyFill="1" applyAlignment="1" applyProtection="1">
      <alignment vertical="top"/>
    </xf>
    <xf numFmtId="165" fontId="8" fillId="4" borderId="0" xfId="0" applyNumberFormat="1" applyFont="1" applyFill="1" applyAlignment="1" applyProtection="1">
      <alignment vertical="top" wrapText="1"/>
    </xf>
    <xf numFmtId="0" fontId="7" fillId="5" borderId="0" xfId="0" applyNumberFormat="1" applyFont="1" applyFill="1" applyAlignment="1" applyProtection="1">
      <alignment vertical="top" wrapText="1"/>
    </xf>
    <xf numFmtId="165" fontId="2" fillId="4" borderId="0" xfId="0" applyNumberFormat="1" applyFont="1" applyFill="1" applyAlignment="1" applyProtection="1">
      <alignment vertical="top"/>
    </xf>
    <xf numFmtId="0" fontId="3" fillId="5" borderId="0" xfId="0" applyNumberFormat="1" applyFont="1" applyFill="1" applyAlignment="1" applyProtection="1">
      <alignment vertical="top" wrapText="1"/>
    </xf>
    <xf numFmtId="165" fontId="10" fillId="4" borderId="0" xfId="0" applyNumberFormat="1" applyFont="1" applyFill="1" applyAlignment="1" applyProtection="1">
      <alignment vertical="top" wrapText="1"/>
    </xf>
    <xf numFmtId="0" fontId="3" fillId="10" borderId="0" xfId="0" applyNumberFormat="1" applyFont="1" applyFill="1" applyAlignment="1" applyProtection="1">
      <alignment vertical="top"/>
    </xf>
    <xf numFmtId="0" fontId="2" fillId="10" borderId="0" xfId="0" applyNumberFormat="1" applyFont="1" applyFill="1" applyAlignment="1" applyProtection="1">
      <alignment vertical="top"/>
    </xf>
    <xf numFmtId="0" fontId="3" fillId="10" borderId="0" xfId="0" applyNumberFormat="1" applyFont="1" applyFill="1" applyAlignment="1" applyProtection="1">
      <alignment vertical="top" wrapText="1"/>
    </xf>
    <xf numFmtId="0" fontId="4" fillId="10" borderId="0" xfId="0" applyNumberFormat="1" applyFont="1" applyFill="1" applyAlignment="1" applyProtection="1">
      <alignment vertical="top" wrapText="1"/>
    </xf>
    <xf numFmtId="164" fontId="2" fillId="10" borderId="0" xfId="0" applyNumberFormat="1" applyFont="1" applyFill="1" applyAlignment="1" applyProtection="1">
      <alignment vertical="top"/>
    </xf>
    <xf numFmtId="164" fontId="7" fillId="10" borderId="0" xfId="0" applyNumberFormat="1" applyFont="1" applyFill="1" applyAlignment="1" applyProtection="1">
      <alignment vertical="top"/>
    </xf>
    <xf numFmtId="164" fontId="3" fillId="10" borderId="0" xfId="0" applyNumberFormat="1" applyFont="1" applyFill="1" applyAlignment="1" applyProtection="1">
      <alignment vertical="top"/>
    </xf>
    <xf numFmtId="164" fontId="5" fillId="10" borderId="0" xfId="0" applyNumberFormat="1" applyFont="1" applyFill="1" applyAlignment="1" applyProtection="1">
      <alignment vertical="top"/>
    </xf>
    <xf numFmtId="165" fontId="3" fillId="10" borderId="0" xfId="0" applyNumberFormat="1" applyFont="1" applyFill="1" applyAlignment="1" applyProtection="1">
      <alignment vertical="top"/>
    </xf>
    <xf numFmtId="165" fontId="5" fillId="10" borderId="0" xfId="0" applyNumberFormat="1" applyFont="1" applyFill="1" applyAlignment="1" applyProtection="1">
      <alignment vertical="top"/>
    </xf>
    <xf numFmtId="0" fontId="6" fillId="10" borderId="0" xfId="0" applyNumberFormat="1" applyFont="1" applyFill="1" applyAlignment="1" applyProtection="1">
      <alignment vertical="top"/>
    </xf>
    <xf numFmtId="0" fontId="6" fillId="10" borderId="0" xfId="0" applyNumberFormat="1" applyFont="1" applyFill="1" applyProtection="1"/>
    <xf numFmtId="0" fontId="3" fillId="10" borderId="0" xfId="0" applyNumberFormat="1" applyFont="1" applyFill="1" applyProtection="1"/>
    <xf numFmtId="0" fontId="4" fillId="4" borderId="0" xfId="0" applyNumberFormat="1" applyFont="1" applyFill="1" applyAlignment="1" applyProtection="1">
      <alignment horizontal="left" vertical="top" wrapText="1"/>
    </xf>
    <xf numFmtId="0" fontId="2" fillId="3" borderId="0" xfId="0" applyNumberFormat="1" applyFont="1" applyFill="1" applyAlignment="1" applyProtection="1">
      <alignment vertical="top" wrapText="1"/>
    </xf>
    <xf numFmtId="0" fontId="4" fillId="8" borderId="0" xfId="0" applyNumberFormat="1" applyFont="1" applyFill="1" applyAlignment="1" applyProtection="1">
      <alignment vertical="top"/>
    </xf>
    <xf numFmtId="164" fontId="7" fillId="8" borderId="0" xfId="0" applyNumberFormat="1" applyFont="1" applyFill="1" applyAlignment="1" applyProtection="1">
      <alignment vertical="top"/>
    </xf>
    <xf numFmtId="0" fontId="3" fillId="11" borderId="0" xfId="0" applyNumberFormat="1" applyFont="1" applyFill="1" applyAlignment="1" applyProtection="1">
      <alignment vertical="top"/>
    </xf>
    <xf numFmtId="0" fontId="4" fillId="11" borderId="0" xfId="0" applyNumberFormat="1" applyFont="1" applyFill="1" applyAlignment="1" applyProtection="1">
      <alignment vertical="top" wrapText="1"/>
    </xf>
    <xf numFmtId="0" fontId="3" fillId="11" borderId="0" xfId="0" applyNumberFormat="1" applyFont="1" applyFill="1" applyAlignment="1" applyProtection="1">
      <alignment vertical="top" wrapText="1"/>
    </xf>
    <xf numFmtId="164" fontId="3" fillId="11" borderId="0" xfId="0" applyNumberFormat="1" applyFont="1" applyFill="1" applyAlignment="1" applyProtection="1">
      <alignment vertical="top"/>
    </xf>
    <xf numFmtId="164" fontId="5" fillId="11" borderId="0" xfId="0" applyNumberFormat="1" applyFont="1" applyFill="1" applyAlignment="1" applyProtection="1">
      <alignment vertical="top"/>
    </xf>
    <xf numFmtId="166" fontId="3" fillId="3" borderId="0" xfId="0" applyNumberFormat="1" applyFont="1" applyFill="1" applyAlignment="1" applyProtection="1">
      <alignment vertical="top"/>
    </xf>
    <xf numFmtId="166" fontId="3" fillId="12" borderId="0" xfId="0" applyNumberFormat="1" applyFont="1" applyFill="1" applyAlignment="1" applyProtection="1">
      <alignment vertical="top"/>
    </xf>
    <xf numFmtId="166" fontId="5" fillId="12" borderId="0" xfId="0" applyNumberFormat="1" applyFont="1" applyFill="1" applyAlignment="1" applyProtection="1">
      <alignment vertical="top"/>
    </xf>
    <xf numFmtId="1" fontId="3" fillId="11" borderId="0" xfId="0" applyNumberFormat="1" applyFont="1" applyFill="1" applyAlignment="1" applyProtection="1">
      <alignment vertical="top"/>
    </xf>
    <xf numFmtId="0" fontId="6" fillId="11" borderId="0" xfId="0" applyNumberFormat="1" applyFont="1" applyFill="1" applyAlignment="1" applyProtection="1">
      <alignment vertical="top"/>
    </xf>
    <xf numFmtId="0" fontId="6" fillId="11" borderId="0" xfId="0" applyNumberFormat="1" applyFont="1" applyFill="1" applyProtection="1"/>
    <xf numFmtId="0" fontId="5" fillId="10" borderId="0" xfId="0" applyNumberFormat="1" applyFont="1" applyFill="1" applyAlignment="1" applyProtection="1">
      <alignment vertical="top"/>
    </xf>
    <xf numFmtId="165" fontId="7" fillId="10" borderId="0" xfId="0" applyNumberFormat="1" applyFont="1" applyFill="1" applyAlignment="1" applyProtection="1">
      <alignment vertical="top"/>
    </xf>
    <xf numFmtId="165" fontId="5" fillId="10" borderId="0" xfId="0" applyNumberFormat="1" applyFont="1" applyFill="1" applyAlignment="1" applyProtection="1">
      <alignment vertical="top" wrapText="1"/>
    </xf>
    <xf numFmtId="0" fontId="5" fillId="3" borderId="0" xfId="0" applyNumberFormat="1" applyFont="1" applyFill="1" applyAlignment="1" applyProtection="1">
      <alignment vertical="top"/>
    </xf>
    <xf numFmtId="0" fontId="3" fillId="0" borderId="0" xfId="0" applyNumberFormat="1" applyFont="1" applyProtection="1"/>
    <xf numFmtId="0" fontId="3" fillId="11" borderId="0" xfId="0" applyNumberFormat="1" applyFont="1" applyFill="1" applyProtection="1"/>
    <xf numFmtId="0" fontId="5" fillId="5" borderId="0" xfId="0" applyNumberFormat="1" applyFont="1" applyFill="1" applyAlignment="1" applyProtection="1">
      <alignment vertical="top" wrapText="1"/>
    </xf>
    <xf numFmtId="0" fontId="2" fillId="4" borderId="0" xfId="0" applyNumberFormat="1" applyFont="1" applyFill="1" applyAlignment="1" applyProtection="1">
      <alignment vertical="top"/>
    </xf>
    <xf numFmtId="0" fontId="7" fillId="5" borderId="0" xfId="0" applyNumberFormat="1" applyFont="1" applyFill="1" applyAlignment="1" applyProtection="1">
      <alignment vertical="top"/>
    </xf>
    <xf numFmtId="0" fontId="3" fillId="2" borderId="0" xfId="0" applyNumberFormat="1" applyFont="1" applyFill="1" applyProtection="1"/>
    <xf numFmtId="0" fontId="9" fillId="4" borderId="0" xfId="0" applyNumberFormat="1" applyFont="1" applyFill="1" applyAlignment="1" applyProtection="1">
      <alignment vertical="top"/>
    </xf>
    <xf numFmtId="0" fontId="4" fillId="6" borderId="0" xfId="0" applyNumberFormat="1" applyFont="1" applyFill="1" applyAlignment="1" applyProtection="1">
      <alignment vertical="top" wrapText="1"/>
    </xf>
    <xf numFmtId="0" fontId="4" fillId="13" borderId="0" xfId="0" applyNumberFormat="1" applyFont="1" applyFill="1" applyAlignment="1" applyProtection="1">
      <alignment vertical="top" wrapText="1"/>
    </xf>
    <xf numFmtId="0" fontId="3" fillId="0" borderId="0" xfId="0" applyNumberFormat="1" applyFont="1" applyFill="1" applyAlignment="1" applyProtection="1">
      <alignment vertical="top"/>
    </xf>
    <xf numFmtId="0" fontId="2" fillId="0" borderId="0" xfId="0" applyNumberFormat="1" applyFont="1" applyFill="1" applyAlignment="1" applyProtection="1">
      <alignment vertical="top"/>
    </xf>
    <xf numFmtId="0" fontId="4" fillId="0" borderId="0" xfId="0" applyNumberFormat="1" applyFont="1" applyFill="1" applyAlignment="1" applyProtection="1">
      <alignment vertical="top" wrapText="1"/>
    </xf>
    <xf numFmtId="164" fontId="3" fillId="0" borderId="0" xfId="0" applyNumberFormat="1" applyFont="1" applyFill="1" applyAlignment="1" applyProtection="1">
      <alignment vertical="top"/>
    </xf>
    <xf numFmtId="165" fontId="3" fillId="0" borderId="0" xfId="0" applyNumberFormat="1" applyFont="1" applyFill="1" applyAlignment="1" applyProtection="1">
      <alignment vertical="top"/>
    </xf>
    <xf numFmtId="165" fontId="5" fillId="0" borderId="0" xfId="0" applyNumberFormat="1" applyFont="1" applyFill="1" applyAlignment="1" applyProtection="1">
      <alignment vertical="top"/>
    </xf>
    <xf numFmtId="0" fontId="6" fillId="0" borderId="0" xfId="0" applyNumberFormat="1" applyFont="1" applyFill="1" applyAlignment="1" applyProtection="1">
      <alignment vertical="top"/>
    </xf>
    <xf numFmtId="0" fontId="6" fillId="0" borderId="0" xfId="0" applyNumberFormat="1" applyFont="1" applyFill="1" applyProtection="1"/>
    <xf numFmtId="0" fontId="3" fillId="0" borderId="0" xfId="0" applyNumberFormat="1" applyFont="1" applyFill="1" applyProtection="1"/>
    <xf numFmtId="0" fontId="12" fillId="0" borderId="0" xfId="0" applyNumberFormat="1" applyFont="1" applyFill="1" applyAlignment="1" applyProtection="1">
      <alignment horizontal="right" vertical="top"/>
    </xf>
    <xf numFmtId="0" fontId="3" fillId="14" borderId="0" xfId="0" applyNumberFormat="1" applyFont="1" applyFill="1" applyAlignment="1" applyProtection="1">
      <alignment vertical="top"/>
    </xf>
    <xf numFmtId="0" fontId="3" fillId="12" borderId="0" xfId="0" applyNumberFormat="1" applyFont="1" applyFill="1" applyProtection="1"/>
    <xf numFmtId="165" fontId="2" fillId="0" borderId="0" xfId="0" applyNumberFormat="1" applyFont="1" applyProtection="1"/>
    <xf numFmtId="165" fontId="3" fillId="0" borderId="0" xfId="0" applyNumberFormat="1" applyFont="1" applyProtection="1"/>
    <xf numFmtId="165" fontId="5" fillId="0" borderId="0" xfId="0" applyNumberFormat="1" applyFont="1" applyProtection="1"/>
    <xf numFmtId="0" fontId="1" fillId="0" borderId="0" xfId="0" applyNumberFormat="1" applyFont="1" applyAlignment="1" applyProtection="1">
      <alignment vertical="top"/>
    </xf>
    <xf numFmtId="0" fontId="13" fillId="0" borderId="0" xfId="0" applyNumberFormat="1" applyFont="1" applyAlignment="1" applyProtection="1">
      <alignment vertical="top"/>
    </xf>
    <xf numFmtId="0" fontId="1" fillId="0" borderId="0" xfId="0" applyNumberFormat="1" applyFont="1" applyProtection="1"/>
    <xf numFmtId="0" fontId="13" fillId="0" borderId="0" xfId="0" applyNumberFormat="1" applyFont="1" applyProtection="1"/>
    <xf numFmtId="0" fontId="14" fillId="0" borderId="0" xfId="0" applyNumberFormat="1" applyFont="1" applyProtection="1"/>
    <xf numFmtId="0" fontId="15" fillId="0" borderId="0" xfId="0" applyNumberFormat="1" applyFont="1" applyProtection="1"/>
    <xf numFmtId="0" fontId="14" fillId="6" borderId="0" xfId="0" applyFont="1" applyFill="1" applyBorder="1" applyAlignment="1">
      <alignment wrapText="1"/>
    </xf>
    <xf numFmtId="0" fontId="16" fillId="6" borderId="0" xfId="0" applyFont="1" applyFill="1" applyBorder="1" applyAlignment="1">
      <alignment wrapText="1"/>
    </xf>
    <xf numFmtId="0" fontId="17" fillId="0" borderId="0" xfId="0" applyNumberFormat="1" applyFont="1" applyProtection="1"/>
    <xf numFmtId="165" fontId="17" fillId="0" borderId="0" xfId="0" applyNumberFormat="1" applyFont="1" applyProtection="1"/>
    <xf numFmtId="0" fontId="18" fillId="0" borderId="0" xfId="0" applyNumberFormat="1" applyFont="1" applyProtection="1"/>
    <xf numFmtId="0" fontId="17" fillId="15" borderId="0" xfId="0" applyNumberFormat="1" applyFont="1" applyFill="1" applyProtection="1"/>
    <xf numFmtId="0" fontId="17" fillId="6" borderId="0" xfId="0" applyNumberFormat="1" applyFont="1" applyFill="1" applyProtection="1"/>
    <xf numFmtId="4" fontId="18" fillId="0" borderId="0" xfId="0" applyNumberFormat="1" applyFont="1" applyProtection="1"/>
    <xf numFmtId="0" fontId="13" fillId="10" borderId="0" xfId="0" applyNumberFormat="1" applyFont="1" applyFill="1" applyAlignment="1" applyProtection="1">
      <alignment horizontal="right"/>
    </xf>
    <xf numFmtId="166" fontId="1" fillId="0" borderId="0" xfId="0" applyNumberFormat="1" applyFont="1" applyProtection="1"/>
    <xf numFmtId="166" fontId="13" fillId="0" borderId="0" xfId="0" applyNumberFormat="1" applyFont="1" applyProtection="1"/>
    <xf numFmtId="166" fontId="18" fillId="0" borderId="0" xfId="0" applyNumberFormat="1" applyFont="1" applyProtection="1"/>
    <xf numFmtId="166" fontId="17" fillId="0" borderId="0" xfId="0" applyNumberFormat="1" applyFont="1" applyProtection="1"/>
    <xf numFmtId="0" fontId="19" fillId="0" borderId="0" xfId="0" applyNumberFormat="1" applyFont="1" applyProtection="1"/>
    <xf numFmtId="0" fontId="20" fillId="0" borderId="0" xfId="0" applyNumberFormat="1" applyFont="1" applyProtection="1"/>
    <xf numFmtId="0" fontId="20" fillId="16" borderId="1" xfId="0" applyNumberFormat="1" applyFont="1" applyFill="1" applyBorder="1" applyAlignment="1" applyProtection="1">
      <alignment wrapText="1"/>
    </xf>
    <xf numFmtId="167" fontId="21" fillId="17" borderId="1" xfId="0" applyNumberFormat="1" applyFont="1" applyFill="1" applyBorder="1" applyAlignment="1">
      <alignment horizontal="center"/>
    </xf>
    <xf numFmtId="0" fontId="20" fillId="17" borderId="1" xfId="0" applyFont="1" applyFill="1" applyBorder="1"/>
    <xf numFmtId="8" fontId="17" fillId="0" borderId="0" xfId="0" applyNumberFormat="1" applyFont="1" applyProtection="1"/>
    <xf numFmtId="166" fontId="20" fillId="17" borderId="1" xfId="0" applyNumberFormat="1" applyFont="1" applyFill="1" applyBorder="1"/>
    <xf numFmtId="167" fontId="20" fillId="17" borderId="1" xfId="0" applyNumberFormat="1" applyFont="1" applyFill="1" applyBorder="1"/>
    <xf numFmtId="0" fontId="20" fillId="17" borderId="0" xfId="0" applyNumberFormat="1" applyFont="1" applyFill="1" applyProtection="1"/>
    <xf numFmtId="167" fontId="21" fillId="17" borderId="0" xfId="0" applyNumberFormat="1" applyFont="1" applyFill="1" applyAlignment="1">
      <alignment horizontal="center"/>
    </xf>
    <xf numFmtId="0" fontId="20" fillId="17" borderId="0" xfId="0" applyFont="1" applyFill="1"/>
    <xf numFmtId="167" fontId="17" fillId="0" borderId="0" xfId="0" applyNumberFormat="1" applyFont="1" applyProtection="1"/>
    <xf numFmtId="10" fontId="17" fillId="0" borderId="0" xfId="0" applyNumberFormat="1" applyFont="1" applyProtection="1"/>
  </cellXfs>
  <cellStyles count="1">
    <cellStyle name="Normal" xfId="0" builtinId="0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title>
      <c:tx>
        <c:rich>
          <a:bodyPr/>
          <a:lstStyle/>
          <a:p>
            <a:pPr>
              <a:defRPr/>
            </a:pPr>
            <a:r>
              <a:rPr lang="en-US"/>
              <a:t>Rural Regional Special Needs Fund allocation by Political  Party</a:t>
            </a:r>
          </a:p>
          <a:p>
            <a:pPr>
              <a:defRPr/>
            </a:pPr>
            <a:endParaRPr lang="en-US"/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2.2426095820591237E-2"/>
          <c:y val="0.13505347418761271"/>
          <c:w val="0.82988883270325164"/>
          <c:h val="0.77004735618012188"/>
        </c:manualLayout>
      </c:layout>
      <c:pie3DChart>
        <c:varyColors val="1"/>
        <c:ser>
          <c:idx val="0"/>
          <c:order val="0"/>
          <c:tx>
            <c:v>Values</c:v>
          </c:tx>
          <c:dLbls>
            <c:showVal val="1"/>
            <c:showLeaderLines val="1"/>
          </c:dLbls>
          <c:cat>
            <c:strRef>
              <c:f>Sheet1!$I$2:$I$4</c:f>
              <c:strCache>
                <c:ptCount val="3"/>
                <c:pt idx="0">
                  <c:v>Coaliition</c:v>
                </c:pt>
                <c:pt idx="1">
                  <c:v>Labor</c:v>
                </c:pt>
                <c:pt idx="2">
                  <c:v>Other</c:v>
                </c:pt>
              </c:strCache>
            </c:strRef>
          </c:cat>
          <c:val>
            <c:numRef>
              <c:f>Sheet1!$J$2:$J$4</c:f>
              <c:numCache>
                <c:formatCode>"$"#,##0</c:formatCode>
                <c:ptCount val="3"/>
                <c:pt idx="0">
                  <c:v>176124202.19999999</c:v>
                </c:pt>
                <c:pt idx="1">
                  <c:v>38624638.100000009</c:v>
                </c:pt>
                <c:pt idx="2">
                  <c:v>23539488.200000003</c:v>
                </c:pt>
              </c:numCache>
            </c:numRef>
          </c:val>
        </c:ser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2238374</xdr:colOff>
      <xdr:row>1</xdr:row>
      <xdr:rowOff>57150</xdr:rowOff>
    </xdr:from>
    <xdr:to>
      <xdr:col>14</xdr:col>
      <xdr:colOff>1981200</xdr:colOff>
      <xdr:row>17</xdr:row>
      <xdr:rowOff>552450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0.04434</cdr:x>
      <cdr:y>0.91281</cdr:y>
    </cdr:from>
    <cdr:to>
      <cdr:x>0.63303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6225" y="4886325"/>
          <a:ext cx="3667125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0.05963</cdr:x>
      <cdr:y>0.8968</cdr:y>
    </cdr:from>
    <cdr:to>
      <cdr:x>0.79205</cdr:x>
      <cdr:y>0.99466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71475" y="4800600"/>
          <a:ext cx="4562475" cy="523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100" b="1"/>
            <a:t>Prepared by Vince O'Grady Jan 2022. Analysis by @cayteya</a:t>
          </a:r>
        </a:p>
        <a:p xmlns:a="http://schemas.openxmlformats.org/drawingml/2006/main">
          <a:r>
            <a:rPr lang="en-AU" sz="1100" b="1"/>
            <a:t>www.thevogfiles.com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34"/>
  <sheetViews>
    <sheetView tabSelected="1" workbookViewId="0">
      <selection activeCell="J3" sqref="J3"/>
    </sheetView>
  </sheetViews>
  <sheetFormatPr defaultColWidth="35" defaultRowHeight="15.75"/>
  <cols>
    <col min="1" max="1" width="22.125" style="133" customWidth="1"/>
    <col min="2" max="2" width="11.375" style="133" customWidth="1"/>
    <col min="3" max="3" width="12" style="133" customWidth="1"/>
    <col min="4" max="4" width="18.875" style="133" customWidth="1"/>
    <col min="5" max="6" width="9.5" style="133" customWidth="1"/>
    <col min="7" max="7" width="15.625" style="133" customWidth="1"/>
    <col min="8" max="8" width="10.625" style="133" customWidth="1"/>
    <col min="9" max="9" width="35" style="133"/>
    <col min="10" max="10" width="15.375" style="133" customWidth="1"/>
    <col min="11" max="11" width="19" style="129" customWidth="1"/>
    <col min="12" max="15" width="35" style="133"/>
    <col min="16" max="16" width="20.375" style="133" customWidth="1"/>
    <col min="17" max="17" width="22.875" style="133" customWidth="1"/>
    <col min="18" max="18" width="3.5" style="133" customWidth="1"/>
    <col min="19" max="19" width="4.625" style="133" customWidth="1"/>
    <col min="20" max="20" width="13.875" style="133" customWidth="1"/>
    <col min="21" max="21" width="12.5" style="133" customWidth="1"/>
    <col min="22" max="22" width="14.125" style="133" customWidth="1"/>
    <col min="23" max="23" width="17.375" style="133" customWidth="1"/>
    <col min="24" max="25" width="18" style="133" customWidth="1"/>
    <col min="26" max="26" width="18" style="135" customWidth="1"/>
    <col min="27" max="27" width="18" style="133" customWidth="1"/>
    <col min="28" max="28" width="20.375" style="133" customWidth="1"/>
    <col min="29" max="29" width="19.875" style="133" customWidth="1"/>
    <col min="30" max="30" width="7.5" style="133" customWidth="1"/>
    <col min="31" max="31" width="6.5" style="133" customWidth="1"/>
    <col min="32" max="32" width="10.875" style="133" customWidth="1"/>
    <col min="33" max="33" width="6.625" style="133" customWidth="1"/>
    <col min="34" max="34" width="6.625" style="128" customWidth="1"/>
    <col min="35" max="35" width="12" style="101" customWidth="1"/>
    <col min="36" max="36" width="25.5" style="52" customWidth="1"/>
    <col min="37" max="37" width="35" style="52"/>
    <col min="38" max="16384" width="35" style="133"/>
  </cols>
  <sheetData>
    <row r="1" spans="1:37">
      <c r="F1" s="133" t="s">
        <v>6</v>
      </c>
      <c r="G1" s="133" t="s">
        <v>888</v>
      </c>
      <c r="H1" s="133" t="s">
        <v>887</v>
      </c>
    </row>
    <row r="2" spans="1:37">
      <c r="F2" s="133" t="s">
        <v>886</v>
      </c>
      <c r="G2" s="155">
        <v>38624638.100000009</v>
      </c>
      <c r="H2" s="156">
        <f>+G2/$G$9</f>
        <v>0.16209202667683326</v>
      </c>
      <c r="I2" s="133" t="s">
        <v>891</v>
      </c>
      <c r="J2" s="155">
        <v>176124202.19999999</v>
      </c>
      <c r="K2" s="156">
        <f>+J2/$G$9</f>
        <v>0.73912223611069561</v>
      </c>
    </row>
    <row r="3" spans="1:37">
      <c r="F3" s="133" t="s">
        <v>889</v>
      </c>
      <c r="G3" s="155">
        <v>23539488.200000003</v>
      </c>
      <c r="H3" s="156">
        <f t="shared" ref="H3:H6" si="0">+G3/$G$9</f>
        <v>9.8785737212471164E-2</v>
      </c>
      <c r="I3" s="133" t="s">
        <v>886</v>
      </c>
      <c r="J3" s="155">
        <v>38624638.100000009</v>
      </c>
      <c r="K3" s="156">
        <f t="shared" ref="K3" si="1">+J3/$G$9</f>
        <v>0.16209202667683326</v>
      </c>
    </row>
    <row r="4" spans="1:37">
      <c r="F4" s="133" t="s">
        <v>186</v>
      </c>
      <c r="G4" s="155">
        <v>43596963.899999999</v>
      </c>
      <c r="H4" s="156">
        <f t="shared" si="0"/>
        <v>0.18295887244850936</v>
      </c>
      <c r="I4" s="133" t="s">
        <v>889</v>
      </c>
      <c r="J4" s="155">
        <v>23539488.200000003</v>
      </c>
      <c r="K4" s="156">
        <f>+J4/$G$9</f>
        <v>9.8785737212471164E-2</v>
      </c>
    </row>
    <row r="5" spans="1:37">
      <c r="F5" s="133" t="s">
        <v>60</v>
      </c>
      <c r="G5" s="155">
        <v>71994970.599999994</v>
      </c>
      <c r="H5" s="156">
        <f t="shared" si="0"/>
        <v>0.30213385209926469</v>
      </c>
    </row>
    <row r="6" spans="1:37">
      <c r="F6" s="133" t="s">
        <v>890</v>
      </c>
      <c r="G6" s="155">
        <v>60532267.700000003</v>
      </c>
      <c r="H6" s="156">
        <f t="shared" si="0"/>
        <v>0.25402951156292158</v>
      </c>
    </row>
    <row r="7" spans="1:37">
      <c r="G7" s="155"/>
      <c r="H7" s="156"/>
      <c r="J7" s="155"/>
    </row>
    <row r="8" spans="1:37">
      <c r="F8" s="133" t="s">
        <v>891</v>
      </c>
      <c r="G8" s="155">
        <f>SUBTOTAL(9,G4:G6)</f>
        <v>176124202.19999999</v>
      </c>
      <c r="H8" s="156">
        <f>+G8/$G$9</f>
        <v>0.73912223611069561</v>
      </c>
      <c r="J8" s="155"/>
    </row>
    <row r="9" spans="1:37">
      <c r="F9" s="133" t="s">
        <v>892</v>
      </c>
      <c r="G9" s="155">
        <f>SUBTOTAL(9,G2:G6)</f>
        <v>238288328.5</v>
      </c>
      <c r="H9" s="156">
        <f>+G9/$G$9</f>
        <v>1</v>
      </c>
      <c r="J9" s="155"/>
      <c r="X9" s="134">
        <f>SUM(X13:X116)</f>
        <v>238288328.50000003</v>
      </c>
    </row>
    <row r="11" spans="1:37" s="127" customFormat="1">
      <c r="A11" s="1" t="s">
        <v>0</v>
      </c>
      <c r="AH11" s="128"/>
      <c r="AI11" s="101"/>
      <c r="AK11" s="52"/>
    </row>
    <row r="12" spans="1:37" s="127" customFormat="1" ht="15">
      <c r="A12" s="1" t="s">
        <v>1</v>
      </c>
      <c r="B12" s="127" t="s">
        <v>2</v>
      </c>
      <c r="C12" s="127" t="s">
        <v>3</v>
      </c>
      <c r="D12" s="127" t="s">
        <v>4</v>
      </c>
      <c r="E12" s="127" t="s">
        <v>5</v>
      </c>
      <c r="F12" s="127" t="s">
        <v>6</v>
      </c>
      <c r="G12" s="127" t="s">
        <v>7</v>
      </c>
      <c r="H12" s="127" t="s">
        <v>8</v>
      </c>
      <c r="I12" s="127" t="s">
        <v>9</v>
      </c>
      <c r="J12" s="127" t="s">
        <v>10</v>
      </c>
      <c r="K12" s="129" t="s">
        <v>11</v>
      </c>
      <c r="L12" s="125" t="s">
        <v>12</v>
      </c>
      <c r="M12" s="125" t="s">
        <v>13</v>
      </c>
      <c r="N12" s="125" t="s">
        <v>14</v>
      </c>
      <c r="O12" s="125" t="s">
        <v>15</v>
      </c>
      <c r="P12" s="125" t="s">
        <v>16</v>
      </c>
      <c r="Q12" s="125" t="s">
        <v>17</v>
      </c>
      <c r="R12" s="125" t="s">
        <v>18</v>
      </c>
      <c r="S12" s="125" t="s">
        <v>19</v>
      </c>
      <c r="T12" s="125" t="s">
        <v>20</v>
      </c>
      <c r="U12" s="125" t="s">
        <v>21</v>
      </c>
      <c r="V12" s="125" t="s">
        <v>22</v>
      </c>
      <c r="W12" s="125" t="s">
        <v>23</v>
      </c>
      <c r="X12" s="127" t="s">
        <v>24</v>
      </c>
      <c r="Y12" s="127" t="s">
        <v>25</v>
      </c>
      <c r="Z12" s="130" t="s">
        <v>26</v>
      </c>
      <c r="AA12" s="125" t="s">
        <v>27</v>
      </c>
      <c r="AB12" s="125" t="s">
        <v>28</v>
      </c>
      <c r="AC12" s="125" t="s">
        <v>29</v>
      </c>
      <c r="AD12" s="125" t="s">
        <v>30</v>
      </c>
      <c r="AE12" s="125" t="s">
        <v>31</v>
      </c>
      <c r="AF12" s="125" t="s">
        <v>32</v>
      </c>
      <c r="AG12" s="125" t="s">
        <v>33</v>
      </c>
      <c r="AH12" s="126" t="s">
        <v>34</v>
      </c>
      <c r="AI12" s="126" t="s">
        <v>35</v>
      </c>
    </row>
    <row r="13" spans="1:37" s="12" customFormat="1" ht="76.5">
      <c r="A13" s="2" t="s">
        <v>36</v>
      </c>
      <c r="B13" s="2" t="s">
        <v>37</v>
      </c>
      <c r="C13" s="2"/>
      <c r="D13" s="2" t="s">
        <v>38</v>
      </c>
      <c r="E13" s="2" t="s">
        <v>39</v>
      </c>
      <c r="F13" s="2" t="s">
        <v>40</v>
      </c>
      <c r="G13" s="2" t="s">
        <v>41</v>
      </c>
      <c r="H13" s="2" t="s">
        <v>42</v>
      </c>
      <c r="I13" s="3" t="s">
        <v>43</v>
      </c>
      <c r="J13" s="2" t="s">
        <v>44</v>
      </c>
      <c r="K13" s="4" t="s">
        <v>45</v>
      </c>
      <c r="L13" s="2" t="s">
        <v>46</v>
      </c>
      <c r="M13" s="5" t="s">
        <v>0</v>
      </c>
      <c r="N13" s="5" t="s">
        <v>0</v>
      </c>
      <c r="O13" s="5" t="s">
        <v>47</v>
      </c>
      <c r="P13" s="2" t="s">
        <v>48</v>
      </c>
      <c r="Q13" s="2" t="s">
        <v>49</v>
      </c>
      <c r="R13" s="2" t="s">
        <v>50</v>
      </c>
      <c r="S13" s="2" t="s">
        <v>50</v>
      </c>
      <c r="T13" s="6">
        <v>43636.294016203698</v>
      </c>
      <c r="U13" s="6">
        <v>43528</v>
      </c>
      <c r="V13" s="6">
        <v>43634</v>
      </c>
      <c r="W13" s="6">
        <v>43970</v>
      </c>
      <c r="X13" s="7">
        <v>2071389.1</v>
      </c>
      <c r="Y13" s="8" t="s">
        <v>51</v>
      </c>
      <c r="Z13" s="9"/>
      <c r="AA13" s="2" t="s">
        <v>52</v>
      </c>
      <c r="AB13" s="2" t="s">
        <v>52</v>
      </c>
      <c r="AC13" s="2" t="s">
        <v>53</v>
      </c>
      <c r="AD13" s="2" t="s">
        <v>54</v>
      </c>
      <c r="AE13" s="2" t="s">
        <v>55</v>
      </c>
      <c r="AF13" s="2" t="s">
        <v>54</v>
      </c>
      <c r="AG13" s="2" t="s">
        <v>39</v>
      </c>
      <c r="AH13" s="2" t="s">
        <v>55</v>
      </c>
      <c r="AI13" s="2" t="s">
        <v>56</v>
      </c>
      <c r="AJ13" s="10"/>
      <c r="AK13" s="11"/>
    </row>
    <row r="14" spans="1:37" s="12" customFormat="1" ht="38.25">
      <c r="A14" s="2" t="s">
        <v>36</v>
      </c>
      <c r="B14" s="2" t="s">
        <v>57</v>
      </c>
      <c r="C14" s="13" t="s">
        <v>58</v>
      </c>
      <c r="D14" s="2" t="s">
        <v>59</v>
      </c>
      <c r="E14" s="2" t="s">
        <v>39</v>
      </c>
      <c r="F14" s="2" t="s">
        <v>60</v>
      </c>
      <c r="G14" s="2" t="s">
        <v>61</v>
      </c>
      <c r="H14" s="2" t="s">
        <v>62</v>
      </c>
      <c r="I14" s="3" t="s">
        <v>63</v>
      </c>
      <c r="J14" s="2" t="s">
        <v>64</v>
      </c>
      <c r="K14" s="4" t="s">
        <v>65</v>
      </c>
      <c r="L14" s="2" t="s">
        <v>46</v>
      </c>
      <c r="M14" s="2" t="s">
        <v>0</v>
      </c>
      <c r="N14" s="2" t="s">
        <v>0</v>
      </c>
      <c r="O14" s="2" t="s">
        <v>47</v>
      </c>
      <c r="P14" s="2" t="s">
        <v>48</v>
      </c>
      <c r="Q14" s="2" t="s">
        <v>49</v>
      </c>
      <c r="R14" s="2" t="s">
        <v>50</v>
      </c>
      <c r="S14" s="2" t="s">
        <v>50</v>
      </c>
      <c r="T14" s="6">
        <v>43636.293680555602</v>
      </c>
      <c r="U14" s="6">
        <v>43528</v>
      </c>
      <c r="V14" s="6">
        <v>43634</v>
      </c>
      <c r="W14" s="14">
        <v>44496</v>
      </c>
      <c r="X14" s="15">
        <v>265828.2</v>
      </c>
      <c r="Y14" s="7" t="s">
        <v>66</v>
      </c>
      <c r="Z14" s="16" t="s">
        <v>67</v>
      </c>
      <c r="AA14" s="2" t="s">
        <v>68</v>
      </c>
      <c r="AB14" s="2" t="s">
        <v>68</v>
      </c>
      <c r="AC14" s="2" t="s">
        <v>69</v>
      </c>
      <c r="AD14" s="2" t="s">
        <v>54</v>
      </c>
      <c r="AE14" s="2" t="s">
        <v>55</v>
      </c>
      <c r="AF14" s="2" t="s">
        <v>54</v>
      </c>
      <c r="AG14" s="2" t="s">
        <v>39</v>
      </c>
      <c r="AH14" s="2" t="s">
        <v>55</v>
      </c>
      <c r="AI14" s="2" t="s">
        <v>56</v>
      </c>
      <c r="AJ14" s="10"/>
      <c r="AK14" s="11"/>
    </row>
    <row r="15" spans="1:37" s="12" customFormat="1" ht="51">
      <c r="A15" s="17" t="s">
        <v>36</v>
      </c>
      <c r="B15" s="18" t="s">
        <v>70</v>
      </c>
      <c r="C15" s="19" t="s">
        <v>71</v>
      </c>
      <c r="D15" s="17" t="s">
        <v>72</v>
      </c>
      <c r="E15" s="17" t="s">
        <v>73</v>
      </c>
      <c r="F15" s="17" t="s">
        <v>74</v>
      </c>
      <c r="G15" s="17" t="s">
        <v>75</v>
      </c>
      <c r="H15" s="17" t="s">
        <v>76</v>
      </c>
      <c r="I15" s="20" t="s">
        <v>77</v>
      </c>
      <c r="J15" s="17" t="s">
        <v>78</v>
      </c>
      <c r="K15" s="21" t="s">
        <v>79</v>
      </c>
      <c r="L15" s="17" t="s">
        <v>80</v>
      </c>
      <c r="M15" s="17" t="s">
        <v>0</v>
      </c>
      <c r="N15" s="17" t="s">
        <v>0</v>
      </c>
      <c r="O15" s="17" t="s">
        <v>47</v>
      </c>
      <c r="P15" s="18" t="s">
        <v>48</v>
      </c>
      <c r="Q15" s="17" t="s">
        <v>49</v>
      </c>
      <c r="R15" s="17" t="s">
        <v>50</v>
      </c>
      <c r="S15" s="17" t="s">
        <v>50</v>
      </c>
      <c r="T15" s="22">
        <v>44466.369502314803</v>
      </c>
      <c r="U15" s="22">
        <v>44407</v>
      </c>
      <c r="V15" s="22">
        <v>44460</v>
      </c>
      <c r="W15" s="22">
        <v>45412</v>
      </c>
      <c r="X15" s="15">
        <v>1369234</v>
      </c>
      <c r="Y15" s="23" t="s">
        <v>81</v>
      </c>
      <c r="Z15" s="24" t="s">
        <v>82</v>
      </c>
      <c r="AA15" s="23"/>
      <c r="AB15" s="17" t="s">
        <v>83</v>
      </c>
      <c r="AC15" s="17" t="s">
        <v>83</v>
      </c>
      <c r="AD15" s="17" t="s">
        <v>84</v>
      </c>
      <c r="AE15" s="17" t="s">
        <v>85</v>
      </c>
      <c r="AF15" s="17" t="s">
        <v>55</v>
      </c>
      <c r="AG15" s="17" t="s">
        <v>85</v>
      </c>
      <c r="AH15" s="17" t="s">
        <v>55</v>
      </c>
      <c r="AI15" s="17" t="s">
        <v>56</v>
      </c>
      <c r="AJ15" s="25"/>
    </row>
    <row r="16" spans="1:37" s="12" customFormat="1" ht="51">
      <c r="A16" s="17" t="s">
        <v>36</v>
      </c>
      <c r="B16" s="18" t="s">
        <v>86</v>
      </c>
      <c r="C16" s="17"/>
      <c r="D16" s="17" t="s">
        <v>87</v>
      </c>
      <c r="E16" s="17" t="s">
        <v>73</v>
      </c>
      <c r="F16" s="17" t="s">
        <v>74</v>
      </c>
      <c r="G16" s="17" t="s">
        <v>75</v>
      </c>
      <c r="H16" s="17" t="s">
        <v>76</v>
      </c>
      <c r="I16" s="20" t="s">
        <v>77</v>
      </c>
      <c r="J16" s="17" t="s">
        <v>78</v>
      </c>
      <c r="K16" s="21" t="s">
        <v>88</v>
      </c>
      <c r="L16" s="17" t="s">
        <v>80</v>
      </c>
      <c r="M16" s="17" t="s">
        <v>0</v>
      </c>
      <c r="N16" s="17" t="s">
        <v>0</v>
      </c>
      <c r="O16" s="17" t="s">
        <v>47</v>
      </c>
      <c r="P16" s="18" t="s">
        <v>48</v>
      </c>
      <c r="Q16" s="17" t="s">
        <v>49</v>
      </c>
      <c r="R16" s="17" t="s">
        <v>50</v>
      </c>
      <c r="S16" s="17" t="s">
        <v>50</v>
      </c>
      <c r="T16" s="22">
        <v>44466.369513888902</v>
      </c>
      <c r="U16" s="22">
        <v>44407</v>
      </c>
      <c r="V16" s="22">
        <v>44460</v>
      </c>
      <c r="W16" s="22">
        <v>45169</v>
      </c>
      <c r="X16" s="15">
        <v>1032477</v>
      </c>
      <c r="Y16" s="23" t="s">
        <v>81</v>
      </c>
      <c r="Z16" s="24" t="s">
        <v>89</v>
      </c>
      <c r="AA16" s="23"/>
      <c r="AB16" s="17" t="s">
        <v>83</v>
      </c>
      <c r="AC16" s="17" t="s">
        <v>83</v>
      </c>
      <c r="AD16" s="17" t="s">
        <v>84</v>
      </c>
      <c r="AE16" s="17" t="s">
        <v>85</v>
      </c>
      <c r="AF16" s="17" t="s">
        <v>55</v>
      </c>
      <c r="AG16" s="17" t="s">
        <v>85</v>
      </c>
      <c r="AH16" s="17" t="s">
        <v>55</v>
      </c>
      <c r="AI16" s="17" t="s">
        <v>56</v>
      </c>
      <c r="AJ16" s="25"/>
    </row>
    <row r="17" spans="1:37" s="12" customFormat="1" ht="51">
      <c r="A17" s="17" t="s">
        <v>36</v>
      </c>
      <c r="B17" s="18" t="s">
        <v>90</v>
      </c>
      <c r="C17" s="17"/>
      <c r="D17" s="17" t="s">
        <v>91</v>
      </c>
      <c r="E17" s="17" t="s">
        <v>73</v>
      </c>
      <c r="F17" s="17" t="s">
        <v>74</v>
      </c>
      <c r="G17" s="17" t="s">
        <v>75</v>
      </c>
      <c r="H17" s="17" t="s">
        <v>76</v>
      </c>
      <c r="I17" s="20" t="s">
        <v>77</v>
      </c>
      <c r="J17" s="17" t="s">
        <v>78</v>
      </c>
      <c r="K17" s="24" t="s">
        <v>92</v>
      </c>
      <c r="L17" s="17" t="s">
        <v>80</v>
      </c>
      <c r="M17" s="17" t="s">
        <v>0</v>
      </c>
      <c r="N17" s="17" t="s">
        <v>0</v>
      </c>
      <c r="O17" s="17" t="s">
        <v>47</v>
      </c>
      <c r="P17" s="18" t="s">
        <v>93</v>
      </c>
      <c r="Q17" s="17" t="s">
        <v>49</v>
      </c>
      <c r="R17" s="17" t="s">
        <v>50</v>
      </c>
      <c r="S17" s="17" t="s">
        <v>50</v>
      </c>
      <c r="T17" s="22">
        <v>44475.572546296302</v>
      </c>
      <c r="U17" s="22">
        <v>44407</v>
      </c>
      <c r="V17" s="22">
        <v>44460</v>
      </c>
      <c r="W17" s="22">
        <v>45535</v>
      </c>
      <c r="X17" s="15">
        <v>1506157.4</v>
      </c>
      <c r="Y17" s="23">
        <f>X17/11*10</f>
        <v>1369234</v>
      </c>
      <c r="Z17" s="26" t="s">
        <v>94</v>
      </c>
      <c r="AA17" s="23"/>
      <c r="AB17" s="17" t="s">
        <v>83</v>
      </c>
      <c r="AC17" s="17" t="s">
        <v>83</v>
      </c>
      <c r="AD17" s="17" t="s">
        <v>84</v>
      </c>
      <c r="AE17" s="17" t="s">
        <v>85</v>
      </c>
      <c r="AF17" s="17" t="s">
        <v>55</v>
      </c>
      <c r="AG17" s="17" t="s">
        <v>85</v>
      </c>
      <c r="AH17" s="17" t="s">
        <v>55</v>
      </c>
      <c r="AI17" s="17" t="s">
        <v>56</v>
      </c>
      <c r="AJ17" s="25"/>
    </row>
    <row r="18" spans="1:37" s="12" customFormat="1" ht="51">
      <c r="A18" s="17" t="s">
        <v>36</v>
      </c>
      <c r="B18" s="18" t="s">
        <v>95</v>
      </c>
      <c r="C18" s="17"/>
      <c r="D18" s="17" t="s">
        <v>96</v>
      </c>
      <c r="E18" s="17" t="s">
        <v>73</v>
      </c>
      <c r="F18" s="17" t="s">
        <v>74</v>
      </c>
      <c r="G18" s="17" t="s">
        <v>75</v>
      </c>
      <c r="H18" s="17" t="s">
        <v>76</v>
      </c>
      <c r="I18" s="20" t="s">
        <v>77</v>
      </c>
      <c r="J18" s="17" t="s">
        <v>78</v>
      </c>
      <c r="K18" s="24" t="s">
        <v>97</v>
      </c>
      <c r="L18" s="17" t="s">
        <v>80</v>
      </c>
      <c r="M18" s="17" t="s">
        <v>0</v>
      </c>
      <c r="N18" s="17" t="s">
        <v>0</v>
      </c>
      <c r="O18" s="17" t="s">
        <v>47</v>
      </c>
      <c r="P18" s="18" t="s">
        <v>93</v>
      </c>
      <c r="Q18" s="17" t="s">
        <v>49</v>
      </c>
      <c r="R18" s="17" t="s">
        <v>50</v>
      </c>
      <c r="S18" s="17" t="s">
        <v>50</v>
      </c>
      <c r="T18" s="22">
        <v>44475.572546296302</v>
      </c>
      <c r="U18" s="22">
        <v>44407</v>
      </c>
      <c r="V18" s="22">
        <v>44460</v>
      </c>
      <c r="W18" s="22">
        <v>45291</v>
      </c>
      <c r="X18" s="15">
        <v>1135724.7</v>
      </c>
      <c r="Y18" s="23">
        <f>X18/11*10</f>
        <v>1032477</v>
      </c>
      <c r="Z18" s="26" t="s">
        <v>98</v>
      </c>
      <c r="AA18" s="23"/>
      <c r="AB18" s="17" t="s">
        <v>83</v>
      </c>
      <c r="AC18" s="17" t="s">
        <v>83</v>
      </c>
      <c r="AD18" s="17" t="s">
        <v>84</v>
      </c>
      <c r="AE18" s="17" t="s">
        <v>85</v>
      </c>
      <c r="AF18" s="17" t="s">
        <v>55</v>
      </c>
      <c r="AG18" s="17" t="s">
        <v>85</v>
      </c>
      <c r="AH18" s="17" t="s">
        <v>55</v>
      </c>
      <c r="AI18" s="17" t="s">
        <v>56</v>
      </c>
      <c r="AJ18" s="25"/>
    </row>
    <row r="19" spans="1:37" s="12" customFormat="1" ht="57.75">
      <c r="A19" s="2" t="s">
        <v>36</v>
      </c>
      <c r="B19" s="2" t="s">
        <v>99</v>
      </c>
      <c r="C19" s="2"/>
      <c r="D19" s="2" t="s">
        <v>100</v>
      </c>
      <c r="E19" s="2" t="s">
        <v>39</v>
      </c>
      <c r="F19" s="2" t="s">
        <v>60</v>
      </c>
      <c r="G19" s="2" t="s">
        <v>101</v>
      </c>
      <c r="H19" s="2" t="s">
        <v>102</v>
      </c>
      <c r="I19" s="27" t="s">
        <v>103</v>
      </c>
      <c r="J19" s="2" t="s">
        <v>104</v>
      </c>
      <c r="K19" s="131" t="s">
        <v>105</v>
      </c>
      <c r="L19" s="2" t="s">
        <v>106</v>
      </c>
      <c r="M19" s="2" t="s">
        <v>0</v>
      </c>
      <c r="N19" s="2" t="s">
        <v>0</v>
      </c>
      <c r="O19" s="2" t="s">
        <v>47</v>
      </c>
      <c r="P19" s="2" t="s">
        <v>48</v>
      </c>
      <c r="Q19" s="2" t="s">
        <v>49</v>
      </c>
      <c r="R19" s="2" t="s">
        <v>50</v>
      </c>
      <c r="S19" s="2" t="s">
        <v>50</v>
      </c>
      <c r="T19" s="6">
        <v>43682.429351851897</v>
      </c>
      <c r="U19" s="6">
        <v>43528</v>
      </c>
      <c r="V19" s="6">
        <v>43677</v>
      </c>
      <c r="W19" s="6">
        <v>45107</v>
      </c>
      <c r="X19" s="7">
        <v>4400000</v>
      </c>
      <c r="Y19" s="8" t="s">
        <v>51</v>
      </c>
      <c r="Z19" s="9"/>
      <c r="AA19" s="2" t="s">
        <v>107</v>
      </c>
      <c r="AB19" s="2" t="s">
        <v>107</v>
      </c>
      <c r="AC19" s="2" t="s">
        <v>108</v>
      </c>
      <c r="AD19" s="2" t="s">
        <v>109</v>
      </c>
      <c r="AE19" s="2" t="s">
        <v>55</v>
      </c>
      <c r="AF19" s="2" t="s">
        <v>109</v>
      </c>
      <c r="AG19" s="2" t="s">
        <v>39</v>
      </c>
      <c r="AH19" s="2" t="s">
        <v>55</v>
      </c>
      <c r="AI19" s="2" t="s">
        <v>56</v>
      </c>
      <c r="AJ19" s="10"/>
      <c r="AK19" s="11"/>
    </row>
    <row r="20" spans="1:37" s="12" customFormat="1" ht="25.5">
      <c r="A20" s="2" t="s">
        <v>36</v>
      </c>
      <c r="B20" s="2" t="s">
        <v>110</v>
      </c>
      <c r="C20" s="13" t="s">
        <v>111</v>
      </c>
      <c r="D20" s="2" t="s">
        <v>112</v>
      </c>
      <c r="E20" s="2" t="s">
        <v>39</v>
      </c>
      <c r="F20" s="2" t="s">
        <v>60</v>
      </c>
      <c r="G20" s="2" t="s">
        <v>113</v>
      </c>
      <c r="H20" s="2" t="s">
        <v>114</v>
      </c>
      <c r="I20" s="28" t="s">
        <v>115</v>
      </c>
      <c r="J20" s="2" t="s">
        <v>116</v>
      </c>
      <c r="K20" s="4" t="s">
        <v>117</v>
      </c>
      <c r="L20" s="2" t="s">
        <v>106</v>
      </c>
      <c r="M20" s="2" t="s">
        <v>0</v>
      </c>
      <c r="N20" s="2" t="s">
        <v>0</v>
      </c>
      <c r="O20" s="2" t="s">
        <v>47</v>
      </c>
      <c r="P20" s="2" t="s">
        <v>48</v>
      </c>
      <c r="Q20" s="2" t="s">
        <v>49</v>
      </c>
      <c r="R20" s="2" t="s">
        <v>50</v>
      </c>
      <c r="S20" s="2" t="s">
        <v>50</v>
      </c>
      <c r="T20" s="6">
        <v>43671.353356481501</v>
      </c>
      <c r="U20" s="6">
        <v>43528</v>
      </c>
      <c r="V20" s="6">
        <v>43663</v>
      </c>
      <c r="W20" s="14">
        <v>44742</v>
      </c>
      <c r="X20" s="7">
        <v>4680000</v>
      </c>
      <c r="Y20" s="8" t="s">
        <v>81</v>
      </c>
      <c r="Z20" s="9" t="s">
        <v>118</v>
      </c>
      <c r="AA20" s="2" t="s">
        <v>119</v>
      </c>
      <c r="AB20" s="2" t="s">
        <v>119</v>
      </c>
      <c r="AC20" s="2" t="s">
        <v>120</v>
      </c>
      <c r="AD20" s="2" t="s">
        <v>121</v>
      </c>
      <c r="AE20" s="2" t="s">
        <v>55</v>
      </c>
      <c r="AF20" s="2" t="s">
        <v>121</v>
      </c>
      <c r="AG20" s="2" t="s">
        <v>39</v>
      </c>
      <c r="AH20" s="2" t="s">
        <v>55</v>
      </c>
      <c r="AI20" s="2" t="s">
        <v>56</v>
      </c>
      <c r="AJ20" s="10"/>
      <c r="AK20" s="11"/>
    </row>
    <row r="21" spans="1:37" s="12" customFormat="1" ht="51">
      <c r="A21" s="17" t="s">
        <v>36</v>
      </c>
      <c r="B21" s="18" t="s">
        <v>122</v>
      </c>
      <c r="C21" s="19" t="s">
        <v>123</v>
      </c>
      <c r="D21" s="17" t="s">
        <v>124</v>
      </c>
      <c r="E21" s="17" t="s">
        <v>73</v>
      </c>
      <c r="F21" s="17" t="s">
        <v>74</v>
      </c>
      <c r="G21" s="17" t="s">
        <v>125</v>
      </c>
      <c r="H21" s="17" t="s">
        <v>126</v>
      </c>
      <c r="I21" s="28" t="s">
        <v>127</v>
      </c>
      <c r="J21" s="17" t="s">
        <v>128</v>
      </c>
      <c r="K21" s="21" t="s">
        <v>129</v>
      </c>
      <c r="L21" s="17" t="s">
        <v>80</v>
      </c>
      <c r="M21" s="17" t="s">
        <v>0</v>
      </c>
      <c r="N21" s="17" t="s">
        <v>0</v>
      </c>
      <c r="O21" s="17" t="s">
        <v>47</v>
      </c>
      <c r="P21" s="18" t="s">
        <v>48</v>
      </c>
      <c r="Q21" s="17" t="s">
        <v>49</v>
      </c>
      <c r="R21" s="17" t="s">
        <v>50</v>
      </c>
      <c r="S21" s="17" t="s">
        <v>50</v>
      </c>
      <c r="T21" s="29">
        <v>44466.369513888902</v>
      </c>
      <c r="U21" s="22">
        <v>44407</v>
      </c>
      <c r="V21" s="22">
        <v>44461</v>
      </c>
      <c r="W21" s="29">
        <v>44865</v>
      </c>
      <c r="X21" s="16">
        <v>2000000</v>
      </c>
      <c r="Y21" s="23"/>
      <c r="Z21" s="30" t="s">
        <v>130</v>
      </c>
      <c r="AA21" s="23"/>
      <c r="AB21" s="17" t="s">
        <v>131</v>
      </c>
      <c r="AC21" s="17" t="s">
        <v>131</v>
      </c>
      <c r="AD21" s="17" t="s">
        <v>132</v>
      </c>
      <c r="AE21" s="17" t="s">
        <v>121</v>
      </c>
      <c r="AF21" s="17" t="s">
        <v>55</v>
      </c>
      <c r="AG21" s="17" t="s">
        <v>121</v>
      </c>
      <c r="AH21" s="17" t="s">
        <v>55</v>
      </c>
      <c r="AI21" s="17" t="s">
        <v>56</v>
      </c>
      <c r="AJ21" s="25"/>
    </row>
    <row r="22" spans="1:37" s="12" customFormat="1" ht="51">
      <c r="A22" s="17" t="s">
        <v>36</v>
      </c>
      <c r="B22" s="18" t="s">
        <v>133</v>
      </c>
      <c r="C22" s="19" t="s">
        <v>134</v>
      </c>
      <c r="D22" s="17" t="s">
        <v>135</v>
      </c>
      <c r="E22" s="17" t="s">
        <v>73</v>
      </c>
      <c r="F22" s="17" t="s">
        <v>74</v>
      </c>
      <c r="G22" s="17" t="s">
        <v>125</v>
      </c>
      <c r="H22" s="17" t="s">
        <v>126</v>
      </c>
      <c r="I22" s="28" t="s">
        <v>127</v>
      </c>
      <c r="J22" s="17" t="s">
        <v>128</v>
      </c>
      <c r="K22" s="21" t="s">
        <v>136</v>
      </c>
      <c r="L22" s="17" t="s">
        <v>80</v>
      </c>
      <c r="M22" s="17" t="s">
        <v>0</v>
      </c>
      <c r="N22" s="17" t="s">
        <v>0</v>
      </c>
      <c r="O22" s="17" t="s">
        <v>47</v>
      </c>
      <c r="P22" s="18" t="s">
        <v>93</v>
      </c>
      <c r="Q22" s="17" t="s">
        <v>49</v>
      </c>
      <c r="R22" s="17" t="s">
        <v>50</v>
      </c>
      <c r="S22" s="17" t="s">
        <v>50</v>
      </c>
      <c r="T22" s="29">
        <v>44475.5725578704</v>
      </c>
      <c r="U22" s="22">
        <v>44407</v>
      </c>
      <c r="V22" s="22">
        <v>44461</v>
      </c>
      <c r="W22" s="29">
        <v>44985</v>
      </c>
      <c r="X22" s="16">
        <v>2200000</v>
      </c>
      <c r="Y22" s="23" t="s">
        <v>66</v>
      </c>
      <c r="Z22" s="30" t="s">
        <v>130</v>
      </c>
      <c r="AA22" s="23"/>
      <c r="AB22" s="17" t="s">
        <v>131</v>
      </c>
      <c r="AC22" s="17" t="s">
        <v>131</v>
      </c>
      <c r="AD22" s="17" t="s">
        <v>132</v>
      </c>
      <c r="AE22" s="17" t="s">
        <v>121</v>
      </c>
      <c r="AF22" s="17" t="s">
        <v>55</v>
      </c>
      <c r="AG22" s="17" t="s">
        <v>121</v>
      </c>
      <c r="AH22" s="17" t="s">
        <v>55</v>
      </c>
      <c r="AI22" s="17" t="s">
        <v>56</v>
      </c>
      <c r="AJ22" s="25"/>
    </row>
    <row r="23" spans="1:37" s="12" customFormat="1">
      <c r="A23" s="2" t="s">
        <v>36</v>
      </c>
      <c r="B23" s="2" t="s">
        <v>137</v>
      </c>
      <c r="C23" s="2"/>
      <c r="D23" s="2" t="s">
        <v>138</v>
      </c>
      <c r="E23" s="2" t="s">
        <v>39</v>
      </c>
      <c r="F23" s="2" t="s">
        <v>60</v>
      </c>
      <c r="G23" s="2" t="s">
        <v>139</v>
      </c>
      <c r="H23" s="2" t="s">
        <v>140</v>
      </c>
      <c r="I23" s="27" t="s">
        <v>141</v>
      </c>
      <c r="J23" s="2" t="s">
        <v>142</v>
      </c>
      <c r="K23" s="31" t="s">
        <v>143</v>
      </c>
      <c r="L23" s="2" t="s">
        <v>46</v>
      </c>
      <c r="M23" s="2" t="s">
        <v>0</v>
      </c>
      <c r="N23" s="2" t="s">
        <v>0</v>
      </c>
      <c r="O23" s="2" t="s">
        <v>47</v>
      </c>
      <c r="P23" s="2" t="s">
        <v>48</v>
      </c>
      <c r="Q23" s="2" t="s">
        <v>49</v>
      </c>
      <c r="R23" s="2" t="s">
        <v>50</v>
      </c>
      <c r="S23" s="2" t="s">
        <v>50</v>
      </c>
      <c r="T23" s="6">
        <v>43627.577754629601</v>
      </c>
      <c r="U23" s="6">
        <v>43528</v>
      </c>
      <c r="V23" s="6">
        <v>43621</v>
      </c>
      <c r="W23" s="6">
        <v>44469</v>
      </c>
      <c r="X23" s="7">
        <v>3300000</v>
      </c>
      <c r="Y23" s="8" t="s">
        <v>51</v>
      </c>
      <c r="Z23" s="9"/>
      <c r="AA23" s="2" t="s">
        <v>144</v>
      </c>
      <c r="AB23" s="2" t="s">
        <v>144</v>
      </c>
      <c r="AC23" s="2" t="s">
        <v>145</v>
      </c>
      <c r="AD23" s="2" t="s">
        <v>146</v>
      </c>
      <c r="AE23" s="2" t="s">
        <v>55</v>
      </c>
      <c r="AF23" s="2" t="s">
        <v>146</v>
      </c>
      <c r="AG23" s="2" t="s">
        <v>39</v>
      </c>
      <c r="AH23" s="2" t="s">
        <v>55</v>
      </c>
      <c r="AI23" s="2" t="s">
        <v>56</v>
      </c>
      <c r="AJ23" s="10"/>
      <c r="AK23" s="11"/>
    </row>
    <row r="24" spans="1:37" s="12" customFormat="1" ht="25.5">
      <c r="A24" s="17" t="s">
        <v>36</v>
      </c>
      <c r="B24" s="17" t="s">
        <v>147</v>
      </c>
      <c r="C24" s="17"/>
      <c r="D24" s="17" t="s">
        <v>148</v>
      </c>
      <c r="E24" s="17" t="s">
        <v>73</v>
      </c>
      <c r="F24" s="17" t="s">
        <v>40</v>
      </c>
      <c r="G24" s="17" t="s">
        <v>149</v>
      </c>
      <c r="H24" s="17" t="s">
        <v>150</v>
      </c>
      <c r="I24" s="3" t="s">
        <v>151</v>
      </c>
      <c r="J24" s="17" t="s">
        <v>152</v>
      </c>
      <c r="K24" s="32" t="s">
        <v>153</v>
      </c>
      <c r="L24" s="17" t="s">
        <v>80</v>
      </c>
      <c r="M24" s="17" t="s">
        <v>0</v>
      </c>
      <c r="N24" s="17" t="s">
        <v>0</v>
      </c>
      <c r="O24" s="17" t="s">
        <v>47</v>
      </c>
      <c r="P24" s="17" t="s">
        <v>93</v>
      </c>
      <c r="Q24" s="17" t="s">
        <v>49</v>
      </c>
      <c r="R24" s="17" t="s">
        <v>50</v>
      </c>
      <c r="S24" s="17" t="s">
        <v>50</v>
      </c>
      <c r="T24" s="22">
        <v>44501.409548611096</v>
      </c>
      <c r="U24" s="22">
        <v>44407</v>
      </c>
      <c r="V24" s="22">
        <v>44495</v>
      </c>
      <c r="W24" s="22">
        <v>44864</v>
      </c>
      <c r="X24" s="7">
        <v>132000</v>
      </c>
      <c r="Y24" s="23" t="s">
        <v>66</v>
      </c>
      <c r="Z24" s="30"/>
      <c r="AA24" s="23"/>
      <c r="AB24" s="17" t="s">
        <v>154</v>
      </c>
      <c r="AC24" s="17" t="s">
        <v>154</v>
      </c>
      <c r="AD24" s="17" t="s">
        <v>155</v>
      </c>
      <c r="AE24" s="17" t="s">
        <v>121</v>
      </c>
      <c r="AF24" s="17" t="s">
        <v>55</v>
      </c>
      <c r="AG24" s="17" t="s">
        <v>121</v>
      </c>
      <c r="AH24" s="17" t="s">
        <v>55</v>
      </c>
      <c r="AI24" s="17" t="s">
        <v>56</v>
      </c>
      <c r="AJ24" s="25"/>
    </row>
    <row r="25" spans="1:37" s="12" customFormat="1" ht="76.5">
      <c r="A25" s="2" t="s">
        <v>36</v>
      </c>
      <c r="B25" s="2" t="s">
        <v>156</v>
      </c>
      <c r="C25" s="13" t="s">
        <v>157</v>
      </c>
      <c r="D25" s="2" t="s">
        <v>158</v>
      </c>
      <c r="E25" s="2" t="s">
        <v>39</v>
      </c>
      <c r="F25" s="2" t="s">
        <v>60</v>
      </c>
      <c r="G25" s="2" t="s">
        <v>139</v>
      </c>
      <c r="H25" s="2" t="s">
        <v>140</v>
      </c>
      <c r="I25" s="13" t="s">
        <v>159</v>
      </c>
      <c r="J25" s="2" t="s">
        <v>160</v>
      </c>
      <c r="K25" s="4" t="s">
        <v>161</v>
      </c>
      <c r="L25" s="2" t="s">
        <v>106</v>
      </c>
      <c r="M25" s="2" t="s">
        <v>0</v>
      </c>
      <c r="N25" s="2" t="s">
        <v>0</v>
      </c>
      <c r="O25" s="2" t="s">
        <v>47</v>
      </c>
      <c r="P25" s="2" t="s">
        <v>48</v>
      </c>
      <c r="Q25" s="2" t="s">
        <v>49</v>
      </c>
      <c r="R25" s="2" t="s">
        <v>50</v>
      </c>
      <c r="S25" s="2" t="s">
        <v>50</v>
      </c>
      <c r="T25" s="6">
        <v>43682.429340277798</v>
      </c>
      <c r="U25" s="6">
        <v>43528</v>
      </c>
      <c r="V25" s="6">
        <v>43677</v>
      </c>
      <c r="W25" s="33">
        <v>44926</v>
      </c>
      <c r="X25" s="34">
        <v>1760000</v>
      </c>
      <c r="Y25" s="34"/>
      <c r="Z25" s="9"/>
      <c r="AA25" s="2" t="s">
        <v>162</v>
      </c>
      <c r="AB25" s="2" t="s">
        <v>162</v>
      </c>
      <c r="AC25" s="2" t="s">
        <v>163</v>
      </c>
      <c r="AD25" s="2" t="s">
        <v>146</v>
      </c>
      <c r="AE25" s="2" t="s">
        <v>55</v>
      </c>
      <c r="AF25" s="2" t="s">
        <v>146</v>
      </c>
      <c r="AG25" s="2" t="s">
        <v>39</v>
      </c>
      <c r="AH25" s="2" t="s">
        <v>55</v>
      </c>
      <c r="AI25" s="2" t="s">
        <v>56</v>
      </c>
      <c r="AJ25" s="10"/>
      <c r="AK25" s="11"/>
    </row>
    <row r="26" spans="1:37" s="12" customFormat="1" ht="25.5">
      <c r="A26" s="2" t="s">
        <v>36</v>
      </c>
      <c r="B26" s="2" t="s">
        <v>164</v>
      </c>
      <c r="C26" s="2"/>
      <c r="D26" s="2" t="s">
        <v>165</v>
      </c>
      <c r="E26" s="2" t="s">
        <v>39</v>
      </c>
      <c r="F26" s="2" t="s">
        <v>60</v>
      </c>
      <c r="G26" s="2" t="s">
        <v>166</v>
      </c>
      <c r="H26" s="2" t="s">
        <v>167</v>
      </c>
      <c r="I26" s="27" t="s">
        <v>168</v>
      </c>
      <c r="J26" s="2" t="s">
        <v>169</v>
      </c>
      <c r="K26" s="4" t="s">
        <v>170</v>
      </c>
      <c r="L26" s="2" t="s">
        <v>46</v>
      </c>
      <c r="M26" s="2" t="s">
        <v>0</v>
      </c>
      <c r="N26" s="2" t="s">
        <v>0</v>
      </c>
      <c r="O26" s="2" t="s">
        <v>47</v>
      </c>
      <c r="P26" s="2" t="s">
        <v>48</v>
      </c>
      <c r="Q26" s="2" t="s">
        <v>49</v>
      </c>
      <c r="R26" s="2" t="s">
        <v>50</v>
      </c>
      <c r="S26" s="2" t="s">
        <v>50</v>
      </c>
      <c r="T26" s="6">
        <v>43655.618611111102</v>
      </c>
      <c r="U26" s="6">
        <v>43528</v>
      </c>
      <c r="V26" s="6">
        <v>43640</v>
      </c>
      <c r="W26" s="6">
        <v>44326</v>
      </c>
      <c r="X26" s="7">
        <v>841500</v>
      </c>
      <c r="Y26" s="8" t="s">
        <v>66</v>
      </c>
      <c r="Z26" s="9"/>
      <c r="AA26" s="2" t="s">
        <v>171</v>
      </c>
      <c r="AB26" s="2" t="s">
        <v>171</v>
      </c>
      <c r="AC26" s="2" t="s">
        <v>172</v>
      </c>
      <c r="AD26" s="2" t="s">
        <v>121</v>
      </c>
      <c r="AE26" s="2" t="s">
        <v>55</v>
      </c>
      <c r="AF26" s="2" t="s">
        <v>121</v>
      </c>
      <c r="AG26" s="2" t="s">
        <v>39</v>
      </c>
      <c r="AH26" s="2" t="s">
        <v>55</v>
      </c>
      <c r="AI26" s="2" t="s">
        <v>56</v>
      </c>
      <c r="AJ26" s="10"/>
      <c r="AK26" s="11"/>
    </row>
    <row r="27" spans="1:37" s="12" customFormat="1" ht="51">
      <c r="A27" s="2" t="s">
        <v>36</v>
      </c>
      <c r="B27" s="2" t="s">
        <v>173</v>
      </c>
      <c r="C27" s="2"/>
      <c r="D27" s="2" t="s">
        <v>174</v>
      </c>
      <c r="E27" s="2" t="s">
        <v>39</v>
      </c>
      <c r="F27" s="2" t="s">
        <v>40</v>
      </c>
      <c r="G27" s="2" t="s">
        <v>175</v>
      </c>
      <c r="H27" s="2" t="s">
        <v>176</v>
      </c>
      <c r="I27" s="20" t="s">
        <v>177</v>
      </c>
      <c r="J27" s="2" t="s">
        <v>178</v>
      </c>
      <c r="K27" s="4" t="s">
        <v>179</v>
      </c>
      <c r="L27" s="2" t="s">
        <v>106</v>
      </c>
      <c r="M27" s="2" t="s">
        <v>0</v>
      </c>
      <c r="N27" s="2" t="s">
        <v>0</v>
      </c>
      <c r="O27" s="2" t="s">
        <v>47</v>
      </c>
      <c r="P27" s="2" t="s">
        <v>48</v>
      </c>
      <c r="Q27" s="2" t="s">
        <v>49</v>
      </c>
      <c r="R27" s="2" t="s">
        <v>50</v>
      </c>
      <c r="S27" s="2" t="s">
        <v>50</v>
      </c>
      <c r="T27" s="6">
        <v>43697.313564814802</v>
      </c>
      <c r="U27" s="33">
        <v>42819</v>
      </c>
      <c r="V27" s="6">
        <v>43685</v>
      </c>
      <c r="W27" s="6">
        <v>44347</v>
      </c>
      <c r="X27" s="7">
        <v>9350000</v>
      </c>
      <c r="Y27" s="8" t="s">
        <v>66</v>
      </c>
      <c r="Z27" s="35" t="s">
        <v>180</v>
      </c>
      <c r="AA27" s="2" t="s">
        <v>181</v>
      </c>
      <c r="AB27" s="2" t="s">
        <v>181</v>
      </c>
      <c r="AC27" s="2" t="s">
        <v>182</v>
      </c>
      <c r="AD27" s="2" t="s">
        <v>121</v>
      </c>
      <c r="AE27" s="2" t="s">
        <v>55</v>
      </c>
      <c r="AF27" s="2" t="s">
        <v>121</v>
      </c>
      <c r="AG27" s="2" t="s">
        <v>39</v>
      </c>
      <c r="AH27" s="2" t="s">
        <v>55</v>
      </c>
      <c r="AI27" s="2" t="s">
        <v>56</v>
      </c>
      <c r="AJ27" s="10"/>
      <c r="AK27" s="11"/>
    </row>
    <row r="28" spans="1:37" s="12" customFormat="1" ht="114.75">
      <c r="A28" s="17" t="s">
        <v>36</v>
      </c>
      <c r="B28" s="36" t="s">
        <v>183</v>
      </c>
      <c r="C28" s="37" t="s">
        <v>184</v>
      </c>
      <c r="D28" s="17" t="s">
        <v>185</v>
      </c>
      <c r="E28" s="17" t="s">
        <v>73</v>
      </c>
      <c r="F28" s="17" t="s">
        <v>186</v>
      </c>
      <c r="G28" s="17" t="s">
        <v>187</v>
      </c>
      <c r="H28" s="17" t="s">
        <v>188</v>
      </c>
      <c r="I28" s="38" t="s">
        <v>189</v>
      </c>
      <c r="J28" s="17" t="s">
        <v>190</v>
      </c>
      <c r="K28" s="21" t="s">
        <v>191</v>
      </c>
      <c r="L28" s="17" t="s">
        <v>80</v>
      </c>
      <c r="M28" s="17" t="s">
        <v>0</v>
      </c>
      <c r="N28" s="17" t="s">
        <v>0</v>
      </c>
      <c r="O28" s="17" t="s">
        <v>47</v>
      </c>
      <c r="P28" s="18" t="s">
        <v>93</v>
      </c>
      <c r="Q28" s="17" t="s">
        <v>49</v>
      </c>
      <c r="R28" s="17" t="s">
        <v>50</v>
      </c>
      <c r="S28" s="17" t="s">
        <v>50</v>
      </c>
      <c r="T28" s="22">
        <v>44463.364456018498</v>
      </c>
      <c r="U28" s="22">
        <v>44407</v>
      </c>
      <c r="V28" s="22">
        <v>44461</v>
      </c>
      <c r="W28" s="39">
        <v>44483</v>
      </c>
      <c r="X28" s="15">
        <v>436500</v>
      </c>
      <c r="Y28" s="23" t="s">
        <v>81</v>
      </c>
      <c r="Z28" s="26" t="s">
        <v>192</v>
      </c>
      <c r="AA28" s="23"/>
      <c r="AB28" s="17" t="s">
        <v>193</v>
      </c>
      <c r="AC28" s="17" t="s">
        <v>193</v>
      </c>
      <c r="AD28" s="17" t="s">
        <v>194</v>
      </c>
      <c r="AE28" s="17" t="s">
        <v>195</v>
      </c>
      <c r="AF28" s="17" t="s">
        <v>55</v>
      </c>
      <c r="AG28" s="17" t="s">
        <v>195</v>
      </c>
      <c r="AH28" s="17" t="s">
        <v>55</v>
      </c>
      <c r="AI28" s="17" t="s">
        <v>56</v>
      </c>
      <c r="AJ28" s="25"/>
    </row>
    <row r="29" spans="1:37" s="12" customFormat="1" ht="63.75">
      <c r="A29" s="17" t="s">
        <v>36</v>
      </c>
      <c r="B29" s="18" t="s">
        <v>196</v>
      </c>
      <c r="C29" s="19" t="s">
        <v>197</v>
      </c>
      <c r="D29" s="17" t="s">
        <v>198</v>
      </c>
      <c r="E29" s="17" t="s">
        <v>73</v>
      </c>
      <c r="F29" s="17" t="s">
        <v>186</v>
      </c>
      <c r="G29" s="17" t="s">
        <v>187</v>
      </c>
      <c r="H29" s="17" t="s">
        <v>188</v>
      </c>
      <c r="I29" s="38" t="s">
        <v>189</v>
      </c>
      <c r="J29" s="17" t="s">
        <v>190</v>
      </c>
      <c r="K29" s="40" t="s">
        <v>199</v>
      </c>
      <c r="L29" s="17" t="s">
        <v>80</v>
      </c>
      <c r="M29" s="17" t="s">
        <v>0</v>
      </c>
      <c r="N29" s="17" t="s">
        <v>0</v>
      </c>
      <c r="O29" s="17" t="s">
        <v>47</v>
      </c>
      <c r="P29" s="18" t="s">
        <v>93</v>
      </c>
      <c r="Q29" s="17" t="s">
        <v>49</v>
      </c>
      <c r="R29" s="17" t="s">
        <v>50</v>
      </c>
      <c r="S29" s="17" t="s">
        <v>50</v>
      </c>
      <c r="T29" s="22">
        <v>44477.553819444402</v>
      </c>
      <c r="U29" s="22">
        <v>44407</v>
      </c>
      <c r="V29" s="22">
        <v>44461</v>
      </c>
      <c r="W29" s="22">
        <v>44650</v>
      </c>
      <c r="X29" s="15">
        <v>533500</v>
      </c>
      <c r="Y29" s="23"/>
      <c r="Z29" s="30"/>
      <c r="AA29" s="23"/>
      <c r="AB29" s="17" t="s">
        <v>193</v>
      </c>
      <c r="AC29" s="17" t="s">
        <v>193</v>
      </c>
      <c r="AD29" s="17" t="s">
        <v>194</v>
      </c>
      <c r="AE29" s="17" t="s">
        <v>195</v>
      </c>
      <c r="AF29" s="17" t="s">
        <v>55</v>
      </c>
      <c r="AG29" s="17" t="s">
        <v>195</v>
      </c>
      <c r="AH29" s="17" t="s">
        <v>55</v>
      </c>
      <c r="AI29" s="17" t="s">
        <v>56</v>
      </c>
      <c r="AJ29" s="25"/>
    </row>
    <row r="30" spans="1:37" s="12" customFormat="1" ht="63.75">
      <c r="A30" s="17" t="s">
        <v>36</v>
      </c>
      <c r="B30" s="18" t="s">
        <v>200</v>
      </c>
      <c r="C30" s="19" t="s">
        <v>201</v>
      </c>
      <c r="D30" s="17" t="s">
        <v>202</v>
      </c>
      <c r="E30" s="17" t="s">
        <v>39</v>
      </c>
      <c r="F30" s="17" t="s">
        <v>74</v>
      </c>
      <c r="G30" s="17" t="s">
        <v>203</v>
      </c>
      <c r="H30" s="17" t="s">
        <v>204</v>
      </c>
      <c r="I30" s="20" t="s">
        <v>205</v>
      </c>
      <c r="J30" s="17" t="s">
        <v>206</v>
      </c>
      <c r="K30" s="21" t="s">
        <v>207</v>
      </c>
      <c r="L30" s="17" t="s">
        <v>80</v>
      </c>
      <c r="M30" s="17" t="s">
        <v>0</v>
      </c>
      <c r="N30" s="17" t="s">
        <v>0</v>
      </c>
      <c r="O30" s="17" t="s">
        <v>47</v>
      </c>
      <c r="P30" s="36" t="s">
        <v>48</v>
      </c>
      <c r="Q30" s="17" t="s">
        <v>49</v>
      </c>
      <c r="R30" s="17" t="s">
        <v>50</v>
      </c>
      <c r="S30" s="17" t="s">
        <v>50</v>
      </c>
      <c r="T30" s="22">
        <v>44463.364456018498</v>
      </c>
      <c r="U30" s="22">
        <v>44407</v>
      </c>
      <c r="V30" s="22">
        <v>44454</v>
      </c>
      <c r="W30" s="22">
        <v>44804</v>
      </c>
      <c r="X30" s="15">
        <v>3410000</v>
      </c>
      <c r="Y30" s="23" t="s">
        <v>81</v>
      </c>
      <c r="Z30" s="24" t="s">
        <v>208</v>
      </c>
      <c r="AA30" s="23"/>
      <c r="AB30" s="17" t="s">
        <v>209</v>
      </c>
      <c r="AC30" s="17" t="s">
        <v>209</v>
      </c>
      <c r="AD30" s="17" t="s">
        <v>210</v>
      </c>
      <c r="AE30" s="17" t="s">
        <v>85</v>
      </c>
      <c r="AF30" s="17" t="s">
        <v>55</v>
      </c>
      <c r="AG30" s="17" t="s">
        <v>85</v>
      </c>
      <c r="AH30" s="17" t="s">
        <v>55</v>
      </c>
      <c r="AI30" s="17" t="s">
        <v>56</v>
      </c>
      <c r="AJ30" s="25"/>
    </row>
    <row r="31" spans="1:37" s="12" customFormat="1" ht="51">
      <c r="A31" s="17" t="s">
        <v>36</v>
      </c>
      <c r="B31" s="18" t="s">
        <v>211</v>
      </c>
      <c r="C31" s="19" t="s">
        <v>212</v>
      </c>
      <c r="D31" s="17" t="s">
        <v>213</v>
      </c>
      <c r="E31" s="17" t="s">
        <v>73</v>
      </c>
      <c r="F31" s="17" t="s">
        <v>74</v>
      </c>
      <c r="G31" s="17" t="s">
        <v>203</v>
      </c>
      <c r="H31" s="17" t="s">
        <v>204</v>
      </c>
      <c r="I31" s="20" t="s">
        <v>205</v>
      </c>
      <c r="J31" s="17" t="s">
        <v>206</v>
      </c>
      <c r="K31" s="40" t="s">
        <v>214</v>
      </c>
      <c r="L31" s="17" t="s">
        <v>80</v>
      </c>
      <c r="M31" s="17" t="s">
        <v>0</v>
      </c>
      <c r="N31" s="17" t="s">
        <v>0</v>
      </c>
      <c r="O31" s="17" t="s">
        <v>47</v>
      </c>
      <c r="P31" s="36" t="s">
        <v>93</v>
      </c>
      <c r="Q31" s="17" t="s">
        <v>49</v>
      </c>
      <c r="R31" s="17" t="s">
        <v>50</v>
      </c>
      <c r="S31" s="17" t="s">
        <v>50</v>
      </c>
      <c r="T31" s="22">
        <v>44475.572534722203</v>
      </c>
      <c r="U31" s="22">
        <v>44407</v>
      </c>
      <c r="V31" s="22">
        <v>44455</v>
      </c>
      <c r="W31" s="22">
        <v>44926</v>
      </c>
      <c r="X31" s="15">
        <v>3751000</v>
      </c>
      <c r="Y31" s="23"/>
      <c r="Z31" s="24" t="s">
        <v>215</v>
      </c>
      <c r="AA31" s="23"/>
      <c r="AB31" s="17" t="s">
        <v>209</v>
      </c>
      <c r="AC31" s="17" t="s">
        <v>209</v>
      </c>
      <c r="AD31" s="17" t="s">
        <v>210</v>
      </c>
      <c r="AE31" s="17" t="s">
        <v>85</v>
      </c>
      <c r="AF31" s="17" t="s">
        <v>55</v>
      </c>
      <c r="AG31" s="17" t="s">
        <v>85</v>
      </c>
      <c r="AH31" s="17" t="s">
        <v>55</v>
      </c>
      <c r="AI31" s="17" t="s">
        <v>56</v>
      </c>
      <c r="AJ31" s="25"/>
    </row>
    <row r="32" spans="1:37" s="12" customFormat="1" ht="25.5">
      <c r="A32" s="2" t="s">
        <v>36</v>
      </c>
      <c r="B32" s="2" t="s">
        <v>216</v>
      </c>
      <c r="C32" s="2"/>
      <c r="D32" s="2" t="s">
        <v>217</v>
      </c>
      <c r="E32" s="2" t="s">
        <v>39</v>
      </c>
      <c r="F32" s="2" t="s">
        <v>40</v>
      </c>
      <c r="G32" s="2" t="s">
        <v>218</v>
      </c>
      <c r="H32" s="2" t="s">
        <v>219</v>
      </c>
      <c r="I32" s="27" t="s">
        <v>220</v>
      </c>
      <c r="J32" s="2" t="s">
        <v>221</v>
      </c>
      <c r="K32" s="31" t="s">
        <v>222</v>
      </c>
      <c r="L32" s="2" t="s">
        <v>46</v>
      </c>
      <c r="M32" s="5" t="s">
        <v>0</v>
      </c>
      <c r="N32" s="5" t="s">
        <v>0</v>
      </c>
      <c r="O32" s="2" t="s">
        <v>47</v>
      </c>
      <c r="P32" s="2" t="s">
        <v>48</v>
      </c>
      <c r="Q32" s="2" t="s">
        <v>49</v>
      </c>
      <c r="R32" s="2" t="s">
        <v>50</v>
      </c>
      <c r="S32" s="2" t="s">
        <v>50</v>
      </c>
      <c r="T32" s="6">
        <v>43636.293958333299</v>
      </c>
      <c r="U32" s="6">
        <v>43528</v>
      </c>
      <c r="V32" s="6">
        <v>43627</v>
      </c>
      <c r="W32" s="6">
        <v>43894</v>
      </c>
      <c r="X32" s="7">
        <v>231000</v>
      </c>
      <c r="Y32" s="7" t="s">
        <v>51</v>
      </c>
      <c r="Z32" s="16"/>
      <c r="AA32" s="2" t="s">
        <v>223</v>
      </c>
      <c r="AB32" s="2" t="s">
        <v>223</v>
      </c>
      <c r="AC32" s="2" t="s">
        <v>224</v>
      </c>
      <c r="AD32" s="2" t="s">
        <v>195</v>
      </c>
      <c r="AE32" s="2" t="s">
        <v>55</v>
      </c>
      <c r="AF32" s="2" t="s">
        <v>195</v>
      </c>
      <c r="AG32" s="2" t="s">
        <v>39</v>
      </c>
      <c r="AH32" s="2" t="s">
        <v>55</v>
      </c>
      <c r="AI32" s="2" t="s">
        <v>56</v>
      </c>
      <c r="AJ32" s="10"/>
      <c r="AK32" s="11"/>
    </row>
    <row r="33" spans="1:37" s="12" customFormat="1">
      <c r="A33" s="17" t="s">
        <v>36</v>
      </c>
      <c r="B33" s="17" t="s">
        <v>225</v>
      </c>
      <c r="C33" s="17"/>
      <c r="D33" s="17" t="s">
        <v>226</v>
      </c>
      <c r="E33" s="17" t="s">
        <v>73</v>
      </c>
      <c r="F33" s="17" t="s">
        <v>227</v>
      </c>
      <c r="G33" s="17" t="s">
        <v>228</v>
      </c>
      <c r="H33" s="17" t="s">
        <v>229</v>
      </c>
      <c r="I33" s="27" t="s">
        <v>230</v>
      </c>
      <c r="J33" s="17" t="s">
        <v>231</v>
      </c>
      <c r="K33" s="32" t="s">
        <v>232</v>
      </c>
      <c r="L33" s="17" t="s">
        <v>80</v>
      </c>
      <c r="M33" s="17" t="s">
        <v>0</v>
      </c>
      <c r="N33" s="17" t="s">
        <v>0</v>
      </c>
      <c r="O33" s="17" t="s">
        <v>47</v>
      </c>
      <c r="P33" s="17" t="s">
        <v>93</v>
      </c>
      <c r="Q33" s="17" t="s">
        <v>49</v>
      </c>
      <c r="R33" s="17" t="s">
        <v>50</v>
      </c>
      <c r="S33" s="17" t="s">
        <v>50</v>
      </c>
      <c r="T33" s="22">
        <v>44482.472256944398</v>
      </c>
      <c r="U33" s="22">
        <v>44407</v>
      </c>
      <c r="V33" s="22">
        <v>44475</v>
      </c>
      <c r="W33" s="22">
        <v>45016</v>
      </c>
      <c r="X33" s="7">
        <v>1657095</v>
      </c>
      <c r="Y33" s="23" t="s">
        <v>51</v>
      </c>
      <c r="Z33" s="30"/>
      <c r="AA33" s="23"/>
      <c r="AB33" s="17" t="s">
        <v>233</v>
      </c>
      <c r="AC33" s="17" t="s">
        <v>233</v>
      </c>
      <c r="AD33" s="17" t="s">
        <v>234</v>
      </c>
      <c r="AE33" s="17" t="s">
        <v>54</v>
      </c>
      <c r="AF33" s="17" t="s">
        <v>55</v>
      </c>
      <c r="AG33" s="17" t="s">
        <v>54</v>
      </c>
      <c r="AH33" s="17" t="s">
        <v>55</v>
      </c>
      <c r="AI33" s="17" t="s">
        <v>56</v>
      </c>
      <c r="AJ33" s="25"/>
    </row>
    <row r="34" spans="1:37" s="12" customFormat="1" ht="25.5">
      <c r="A34" s="17" t="s">
        <v>36</v>
      </c>
      <c r="B34" s="17" t="s">
        <v>235</v>
      </c>
      <c r="C34" s="17"/>
      <c r="D34" s="17" t="s">
        <v>236</v>
      </c>
      <c r="E34" s="17" t="s">
        <v>73</v>
      </c>
      <c r="F34" s="17" t="s">
        <v>60</v>
      </c>
      <c r="G34" s="17" t="s">
        <v>166</v>
      </c>
      <c r="H34" s="17" t="s">
        <v>167</v>
      </c>
      <c r="I34" s="28" t="s">
        <v>237</v>
      </c>
      <c r="J34" s="17" t="s">
        <v>238</v>
      </c>
      <c r="K34" s="21" t="s">
        <v>239</v>
      </c>
      <c r="L34" s="17" t="s">
        <v>80</v>
      </c>
      <c r="M34" s="17" t="s">
        <v>0</v>
      </c>
      <c r="N34" s="17" t="s">
        <v>0</v>
      </c>
      <c r="O34" s="17" t="s">
        <v>47</v>
      </c>
      <c r="P34" s="17" t="s">
        <v>93</v>
      </c>
      <c r="Q34" s="17" t="s">
        <v>49</v>
      </c>
      <c r="R34" s="17" t="s">
        <v>50</v>
      </c>
      <c r="S34" s="17" t="s">
        <v>50</v>
      </c>
      <c r="T34" s="22">
        <v>44488.410624999997</v>
      </c>
      <c r="U34" s="22">
        <v>44407</v>
      </c>
      <c r="V34" s="22">
        <v>44484</v>
      </c>
      <c r="W34" s="22">
        <v>44866</v>
      </c>
      <c r="X34" s="7">
        <v>242000</v>
      </c>
      <c r="Y34" s="23" t="s">
        <v>66</v>
      </c>
      <c r="Z34" s="30"/>
      <c r="AA34" s="23"/>
      <c r="AB34" s="17" t="s">
        <v>240</v>
      </c>
      <c r="AC34" s="17" t="s">
        <v>240</v>
      </c>
      <c r="AD34" s="17" t="s">
        <v>241</v>
      </c>
      <c r="AE34" s="17" t="s">
        <v>121</v>
      </c>
      <c r="AF34" s="17" t="s">
        <v>55</v>
      </c>
      <c r="AG34" s="17" t="s">
        <v>121</v>
      </c>
      <c r="AH34" s="17" t="s">
        <v>55</v>
      </c>
      <c r="AI34" s="17" t="s">
        <v>56</v>
      </c>
      <c r="AJ34" s="25"/>
    </row>
    <row r="35" spans="1:37" s="12" customFormat="1" ht="25.5">
      <c r="A35" s="17" t="s">
        <v>36</v>
      </c>
      <c r="B35" s="17" t="s">
        <v>242</v>
      </c>
      <c r="C35" s="17"/>
      <c r="D35" s="17" t="s">
        <v>243</v>
      </c>
      <c r="E35" s="17" t="s">
        <v>73</v>
      </c>
      <c r="F35" s="17" t="s">
        <v>74</v>
      </c>
      <c r="G35" s="41" t="s">
        <v>884</v>
      </c>
      <c r="H35" s="17" t="s">
        <v>885</v>
      </c>
      <c r="I35" s="27" t="s">
        <v>244</v>
      </c>
      <c r="J35" s="17" t="s">
        <v>245</v>
      </c>
      <c r="K35" s="21" t="s">
        <v>246</v>
      </c>
      <c r="L35" s="17" t="s">
        <v>80</v>
      </c>
      <c r="M35" s="17" t="s">
        <v>0</v>
      </c>
      <c r="N35" s="17" t="s">
        <v>0</v>
      </c>
      <c r="O35" s="17" t="s">
        <v>47</v>
      </c>
      <c r="P35" s="17" t="s">
        <v>93</v>
      </c>
      <c r="Q35" s="17" t="s">
        <v>49</v>
      </c>
      <c r="R35" s="17" t="s">
        <v>50</v>
      </c>
      <c r="S35" s="17" t="s">
        <v>50</v>
      </c>
      <c r="T35" s="22">
        <v>44501.409872685203</v>
      </c>
      <c r="U35" s="22">
        <v>44407</v>
      </c>
      <c r="V35" s="22">
        <v>44498</v>
      </c>
      <c r="W35" s="22">
        <v>45321</v>
      </c>
      <c r="X35" s="7">
        <v>1650000</v>
      </c>
      <c r="Y35" s="23" t="s">
        <v>51</v>
      </c>
      <c r="Z35" s="30"/>
      <c r="AA35" s="23"/>
      <c r="AB35" s="17" t="s">
        <v>247</v>
      </c>
      <c r="AC35" s="17" t="s">
        <v>247</v>
      </c>
      <c r="AD35" s="17" t="s">
        <v>248</v>
      </c>
      <c r="AE35" s="17" t="s">
        <v>109</v>
      </c>
      <c r="AF35" s="17" t="s">
        <v>55</v>
      </c>
      <c r="AG35" s="17" t="s">
        <v>109</v>
      </c>
      <c r="AH35" s="17" t="s">
        <v>55</v>
      </c>
      <c r="AI35" s="17" t="s">
        <v>56</v>
      </c>
      <c r="AJ35" s="25"/>
    </row>
    <row r="36" spans="1:37" s="12" customFormat="1" ht="25.5">
      <c r="A36" s="2" t="s">
        <v>36</v>
      </c>
      <c r="B36" s="2" t="s">
        <v>249</v>
      </c>
      <c r="C36" s="2"/>
      <c r="D36" s="2" t="s">
        <v>250</v>
      </c>
      <c r="E36" s="2" t="s">
        <v>39</v>
      </c>
      <c r="F36" s="2" t="s">
        <v>251</v>
      </c>
      <c r="G36" s="2" t="s">
        <v>252</v>
      </c>
      <c r="H36" s="2" t="s">
        <v>253</v>
      </c>
      <c r="I36" s="27" t="s">
        <v>254</v>
      </c>
      <c r="J36" s="2" t="s">
        <v>255</v>
      </c>
      <c r="K36" s="4" t="s">
        <v>256</v>
      </c>
      <c r="L36" s="2" t="s">
        <v>106</v>
      </c>
      <c r="M36" s="2" t="s">
        <v>0</v>
      </c>
      <c r="N36" s="2" t="s">
        <v>0</v>
      </c>
      <c r="O36" s="2" t="s">
        <v>47</v>
      </c>
      <c r="P36" s="2" t="s">
        <v>257</v>
      </c>
      <c r="Q36" s="2" t="s">
        <v>49</v>
      </c>
      <c r="R36" s="2" t="s">
        <v>50</v>
      </c>
      <c r="S36" s="2" t="s">
        <v>50</v>
      </c>
      <c r="T36" s="6">
        <v>43664.5015740741</v>
      </c>
      <c r="U36" s="6">
        <v>43528</v>
      </c>
      <c r="V36" s="6">
        <v>43648</v>
      </c>
      <c r="W36" s="6">
        <v>44927</v>
      </c>
      <c r="X36" s="7">
        <v>2200000</v>
      </c>
      <c r="Y36" s="8" t="s">
        <v>51</v>
      </c>
      <c r="Z36" s="9"/>
      <c r="AA36" s="2" t="s">
        <v>258</v>
      </c>
      <c r="AB36" s="2" t="s">
        <v>258</v>
      </c>
      <c r="AC36" s="2" t="s">
        <v>259</v>
      </c>
      <c r="AD36" s="2" t="s">
        <v>195</v>
      </c>
      <c r="AE36" s="2" t="s">
        <v>55</v>
      </c>
      <c r="AF36" s="2" t="s">
        <v>195</v>
      </c>
      <c r="AG36" s="2" t="s">
        <v>39</v>
      </c>
      <c r="AH36" s="2" t="s">
        <v>55</v>
      </c>
      <c r="AI36" s="2" t="s">
        <v>56</v>
      </c>
      <c r="AJ36" s="10"/>
      <c r="AK36" s="11"/>
    </row>
    <row r="37" spans="1:37" s="12" customFormat="1" ht="38.25">
      <c r="A37" s="17" t="s">
        <v>36</v>
      </c>
      <c r="B37" s="17" t="s">
        <v>260</v>
      </c>
      <c r="C37" s="17"/>
      <c r="D37" s="17" t="s">
        <v>261</v>
      </c>
      <c r="E37" s="17" t="s">
        <v>39</v>
      </c>
      <c r="F37" s="17" t="s">
        <v>60</v>
      </c>
      <c r="G37" s="17" t="s">
        <v>262</v>
      </c>
      <c r="H37" s="17" t="s">
        <v>263</v>
      </c>
      <c r="I37" s="27" t="s">
        <v>264</v>
      </c>
      <c r="J37" s="17" t="s">
        <v>265</v>
      </c>
      <c r="K37" s="21" t="s">
        <v>266</v>
      </c>
      <c r="L37" s="17" t="s">
        <v>80</v>
      </c>
      <c r="M37" s="17" t="s">
        <v>0</v>
      </c>
      <c r="N37" s="17" t="s">
        <v>0</v>
      </c>
      <c r="O37" s="17" t="s">
        <v>47</v>
      </c>
      <c r="P37" s="17" t="s">
        <v>93</v>
      </c>
      <c r="Q37" s="17" t="s">
        <v>49</v>
      </c>
      <c r="R37" s="17" t="s">
        <v>50</v>
      </c>
      <c r="S37" s="17" t="s">
        <v>50</v>
      </c>
      <c r="T37" s="22">
        <v>44512.494155092601</v>
      </c>
      <c r="U37" s="22">
        <v>44407</v>
      </c>
      <c r="V37" s="22">
        <v>44508</v>
      </c>
      <c r="W37" s="22">
        <v>44974</v>
      </c>
      <c r="X37" s="7">
        <v>1815000</v>
      </c>
      <c r="Y37" s="23"/>
      <c r="Z37" s="30"/>
      <c r="AA37" s="23"/>
      <c r="AB37" s="17" t="s">
        <v>267</v>
      </c>
      <c r="AC37" s="17" t="s">
        <v>267</v>
      </c>
      <c r="AD37" s="17" t="s">
        <v>268</v>
      </c>
      <c r="AE37" s="17" t="s">
        <v>85</v>
      </c>
      <c r="AF37" s="17" t="s">
        <v>55</v>
      </c>
      <c r="AG37" s="17" t="s">
        <v>85</v>
      </c>
      <c r="AH37" s="17" t="s">
        <v>55</v>
      </c>
      <c r="AI37" s="17" t="s">
        <v>56</v>
      </c>
      <c r="AJ37" s="25"/>
    </row>
    <row r="38" spans="1:37" s="12" customFormat="1">
      <c r="A38" s="17" t="s">
        <v>36</v>
      </c>
      <c r="B38" s="17" t="s">
        <v>269</v>
      </c>
      <c r="C38" s="17"/>
      <c r="D38" s="17" t="s">
        <v>270</v>
      </c>
      <c r="E38" s="17" t="s">
        <v>39</v>
      </c>
      <c r="F38" s="17" t="s">
        <v>227</v>
      </c>
      <c r="G38" s="17" t="s">
        <v>228</v>
      </c>
      <c r="H38" s="17" t="s">
        <v>229</v>
      </c>
      <c r="I38" s="27" t="s">
        <v>271</v>
      </c>
      <c r="J38" s="17" t="s">
        <v>272</v>
      </c>
      <c r="K38" s="32" t="s">
        <v>273</v>
      </c>
      <c r="L38" s="17" t="s">
        <v>80</v>
      </c>
      <c r="M38" s="17" t="s">
        <v>0</v>
      </c>
      <c r="N38" s="17" t="s">
        <v>0</v>
      </c>
      <c r="O38" s="17" t="s">
        <v>47</v>
      </c>
      <c r="P38" s="17" t="s">
        <v>93</v>
      </c>
      <c r="Q38" s="17" t="s">
        <v>49</v>
      </c>
      <c r="R38" s="17" t="s">
        <v>50</v>
      </c>
      <c r="S38" s="17" t="s">
        <v>50</v>
      </c>
      <c r="T38" s="22">
        <v>44496.573993055601</v>
      </c>
      <c r="U38" s="22">
        <v>44407</v>
      </c>
      <c r="V38" s="22">
        <v>44489</v>
      </c>
      <c r="W38" s="22">
        <v>44926</v>
      </c>
      <c r="X38" s="7">
        <v>770000</v>
      </c>
      <c r="Y38" s="23" t="s">
        <v>51</v>
      </c>
      <c r="Z38" s="30"/>
      <c r="AA38" s="23"/>
      <c r="AB38" s="17" t="s">
        <v>274</v>
      </c>
      <c r="AC38" s="17" t="s">
        <v>274</v>
      </c>
      <c r="AD38" s="17" t="s">
        <v>275</v>
      </c>
      <c r="AE38" s="17" t="s">
        <v>54</v>
      </c>
      <c r="AF38" s="17" t="s">
        <v>55</v>
      </c>
      <c r="AG38" s="17" t="s">
        <v>54</v>
      </c>
      <c r="AH38" s="17" t="s">
        <v>55</v>
      </c>
      <c r="AI38" s="17" t="s">
        <v>56</v>
      </c>
      <c r="AJ38" s="25"/>
    </row>
    <row r="39" spans="1:37" s="12" customFormat="1" ht="42" customHeight="1">
      <c r="A39" s="17" t="s">
        <v>36</v>
      </c>
      <c r="B39" s="36" t="s">
        <v>276</v>
      </c>
      <c r="C39" s="42" t="s">
        <v>277</v>
      </c>
      <c r="D39" s="17" t="s">
        <v>278</v>
      </c>
      <c r="E39" s="17" t="s">
        <v>39</v>
      </c>
      <c r="F39" s="17" t="s">
        <v>60</v>
      </c>
      <c r="G39" s="17" t="s">
        <v>113</v>
      </c>
      <c r="H39" s="17" t="s">
        <v>114</v>
      </c>
      <c r="I39" s="20" t="s">
        <v>279</v>
      </c>
      <c r="J39" s="17" t="s">
        <v>280</v>
      </c>
      <c r="K39" s="21" t="s">
        <v>281</v>
      </c>
      <c r="L39" s="17" t="s">
        <v>80</v>
      </c>
      <c r="M39" s="17" t="s">
        <v>0</v>
      </c>
      <c r="N39" s="17" t="s">
        <v>0</v>
      </c>
      <c r="O39" s="17" t="s">
        <v>47</v>
      </c>
      <c r="P39" s="36" t="s">
        <v>48</v>
      </c>
      <c r="Q39" s="17" t="s">
        <v>49</v>
      </c>
      <c r="R39" s="17" t="s">
        <v>50</v>
      </c>
      <c r="S39" s="17" t="s">
        <v>50</v>
      </c>
      <c r="T39" s="22">
        <v>44466.369560185201</v>
      </c>
      <c r="U39" s="22">
        <v>44407</v>
      </c>
      <c r="V39" s="22">
        <v>44462</v>
      </c>
      <c r="W39" s="29">
        <v>44834</v>
      </c>
      <c r="X39" s="15">
        <v>920455</v>
      </c>
      <c r="Y39" s="23" t="s">
        <v>81</v>
      </c>
      <c r="Z39" s="30" t="s">
        <v>130</v>
      </c>
      <c r="AA39" s="23"/>
      <c r="AB39" s="17" t="s">
        <v>282</v>
      </c>
      <c r="AC39" s="17" t="s">
        <v>282</v>
      </c>
      <c r="AD39" s="17" t="s">
        <v>283</v>
      </c>
      <c r="AE39" s="17" t="s">
        <v>121</v>
      </c>
      <c r="AF39" s="17" t="s">
        <v>55</v>
      </c>
      <c r="AG39" s="17" t="s">
        <v>121</v>
      </c>
      <c r="AH39" s="17" t="s">
        <v>55</v>
      </c>
      <c r="AI39" s="17" t="s">
        <v>56</v>
      </c>
      <c r="AJ39" s="25"/>
    </row>
    <row r="40" spans="1:37" s="12" customFormat="1" ht="38.25">
      <c r="A40" s="17" t="s">
        <v>36</v>
      </c>
      <c r="B40" s="36" t="s">
        <v>284</v>
      </c>
      <c r="C40" s="42" t="s">
        <v>285</v>
      </c>
      <c r="D40" s="17" t="s">
        <v>286</v>
      </c>
      <c r="E40" s="17" t="s">
        <v>73</v>
      </c>
      <c r="F40" s="17" t="s">
        <v>60</v>
      </c>
      <c r="G40" s="17" t="s">
        <v>113</v>
      </c>
      <c r="H40" s="17" t="s">
        <v>114</v>
      </c>
      <c r="I40" s="20" t="s">
        <v>279</v>
      </c>
      <c r="J40" s="17" t="s">
        <v>280</v>
      </c>
      <c r="K40" s="21" t="s">
        <v>281</v>
      </c>
      <c r="L40" s="17" t="s">
        <v>80</v>
      </c>
      <c r="M40" s="17" t="s">
        <v>0</v>
      </c>
      <c r="N40" s="17" t="s">
        <v>0</v>
      </c>
      <c r="O40" s="17" t="s">
        <v>47</v>
      </c>
      <c r="P40" s="36" t="s">
        <v>93</v>
      </c>
      <c r="Q40" s="17" t="s">
        <v>49</v>
      </c>
      <c r="R40" s="17" t="s">
        <v>50</v>
      </c>
      <c r="S40" s="17" t="s">
        <v>50</v>
      </c>
      <c r="T40" s="22">
        <v>44475.572569444397</v>
      </c>
      <c r="U40" s="22">
        <v>44407</v>
      </c>
      <c r="V40" s="22">
        <v>44462</v>
      </c>
      <c r="W40" s="29">
        <v>44957</v>
      </c>
      <c r="X40" s="15">
        <v>1012500.5</v>
      </c>
      <c r="Y40" s="23"/>
      <c r="Z40" s="30" t="s">
        <v>287</v>
      </c>
      <c r="AA40" s="23"/>
      <c r="AB40" s="17" t="s">
        <v>282</v>
      </c>
      <c r="AC40" s="17" t="s">
        <v>282</v>
      </c>
      <c r="AD40" s="17" t="s">
        <v>283</v>
      </c>
      <c r="AE40" s="17" t="s">
        <v>121</v>
      </c>
      <c r="AF40" s="17" t="s">
        <v>55</v>
      </c>
      <c r="AG40" s="17" t="s">
        <v>121</v>
      </c>
      <c r="AH40" s="17" t="s">
        <v>55</v>
      </c>
      <c r="AI40" s="17" t="s">
        <v>56</v>
      </c>
      <c r="AJ40" s="25"/>
    </row>
    <row r="41" spans="1:37" s="12" customFormat="1" ht="38.25">
      <c r="A41" s="17" t="s">
        <v>36</v>
      </c>
      <c r="B41" s="17" t="s">
        <v>288</v>
      </c>
      <c r="C41" s="17"/>
      <c r="D41" s="17" t="s">
        <v>289</v>
      </c>
      <c r="E41" s="17" t="s">
        <v>73</v>
      </c>
      <c r="F41" s="17" t="s">
        <v>60</v>
      </c>
      <c r="G41" s="17" t="s">
        <v>290</v>
      </c>
      <c r="H41" s="17" t="s">
        <v>291</v>
      </c>
      <c r="I41" s="3" t="s">
        <v>292</v>
      </c>
      <c r="J41" s="17" t="s">
        <v>293</v>
      </c>
      <c r="K41" s="21" t="s">
        <v>294</v>
      </c>
      <c r="L41" s="17" t="s">
        <v>80</v>
      </c>
      <c r="M41" s="17" t="s">
        <v>0</v>
      </c>
      <c r="N41" s="17" t="s">
        <v>0</v>
      </c>
      <c r="O41" s="17" t="s">
        <v>47</v>
      </c>
      <c r="P41" s="17" t="s">
        <v>93</v>
      </c>
      <c r="Q41" s="17" t="s">
        <v>49</v>
      </c>
      <c r="R41" s="17" t="s">
        <v>50</v>
      </c>
      <c r="S41" s="17" t="s">
        <v>50</v>
      </c>
      <c r="T41" s="22">
        <v>44482.472245370402</v>
      </c>
      <c r="U41" s="22">
        <v>44407</v>
      </c>
      <c r="V41" s="22">
        <v>44475</v>
      </c>
      <c r="W41" s="22">
        <v>45291</v>
      </c>
      <c r="X41" s="7">
        <v>2083400</v>
      </c>
      <c r="Y41" s="23" t="s">
        <v>51</v>
      </c>
      <c r="Z41" s="30"/>
      <c r="AA41" s="23"/>
      <c r="AB41" s="17" t="s">
        <v>295</v>
      </c>
      <c r="AC41" s="17" t="s">
        <v>295</v>
      </c>
      <c r="AD41" s="17" t="s">
        <v>296</v>
      </c>
      <c r="AE41" s="17" t="s">
        <v>146</v>
      </c>
      <c r="AF41" s="17" t="s">
        <v>55</v>
      </c>
      <c r="AG41" s="17" t="s">
        <v>146</v>
      </c>
      <c r="AH41" s="17" t="s">
        <v>55</v>
      </c>
      <c r="AI41" s="17" t="s">
        <v>56</v>
      </c>
      <c r="AJ41" s="25"/>
    </row>
    <row r="42" spans="1:37" s="12" customFormat="1" ht="25.5">
      <c r="A42" s="17" t="s">
        <v>36</v>
      </c>
      <c r="B42" s="17" t="s">
        <v>297</v>
      </c>
      <c r="C42" s="17"/>
      <c r="D42" s="17" t="s">
        <v>298</v>
      </c>
      <c r="E42" s="17" t="s">
        <v>39</v>
      </c>
      <c r="F42" s="17" t="s">
        <v>40</v>
      </c>
      <c r="G42" s="17" t="s">
        <v>299</v>
      </c>
      <c r="H42" s="17" t="s">
        <v>300</v>
      </c>
      <c r="I42" s="3" t="s">
        <v>301</v>
      </c>
      <c r="J42" s="17" t="s">
        <v>302</v>
      </c>
      <c r="K42" s="32" t="s">
        <v>303</v>
      </c>
      <c r="L42" s="17" t="s">
        <v>80</v>
      </c>
      <c r="M42" s="17" t="s">
        <v>0</v>
      </c>
      <c r="N42" s="17" t="s">
        <v>0</v>
      </c>
      <c r="O42" s="17" t="s">
        <v>47</v>
      </c>
      <c r="P42" s="17" t="s">
        <v>93</v>
      </c>
      <c r="Q42" s="17" t="s">
        <v>49</v>
      </c>
      <c r="R42" s="17" t="s">
        <v>50</v>
      </c>
      <c r="S42" s="17" t="s">
        <v>50</v>
      </c>
      <c r="T42" s="22">
        <v>44515.370173611103</v>
      </c>
      <c r="U42" s="22">
        <v>44407</v>
      </c>
      <c r="V42" s="22">
        <v>44512</v>
      </c>
      <c r="W42" s="22">
        <v>44774</v>
      </c>
      <c r="X42" s="7">
        <v>217316</v>
      </c>
      <c r="Y42" s="23" t="s">
        <v>66</v>
      </c>
      <c r="Z42" s="30"/>
      <c r="AA42" s="23"/>
      <c r="AB42" s="17" t="s">
        <v>304</v>
      </c>
      <c r="AC42" s="17" t="s">
        <v>304</v>
      </c>
      <c r="AD42" s="17" t="s">
        <v>305</v>
      </c>
      <c r="AE42" s="17" t="s">
        <v>121</v>
      </c>
      <c r="AF42" s="17" t="s">
        <v>55</v>
      </c>
      <c r="AG42" s="17" t="s">
        <v>121</v>
      </c>
      <c r="AH42" s="17" t="s">
        <v>55</v>
      </c>
      <c r="AI42" s="17" t="s">
        <v>56</v>
      </c>
      <c r="AJ42" s="25"/>
    </row>
    <row r="43" spans="1:37" s="12" customFormat="1" ht="89.25">
      <c r="A43" s="43" t="s">
        <v>36</v>
      </c>
      <c r="B43" s="43" t="s">
        <v>306</v>
      </c>
      <c r="C43" s="43"/>
      <c r="D43" s="43" t="s">
        <v>307</v>
      </c>
      <c r="E43" s="43" t="s">
        <v>39</v>
      </c>
      <c r="F43" s="43" t="s">
        <v>40</v>
      </c>
      <c r="G43" s="43" t="s">
        <v>308</v>
      </c>
      <c r="H43" s="43" t="s">
        <v>309</v>
      </c>
      <c r="I43" s="28" t="s">
        <v>310</v>
      </c>
      <c r="J43" s="43" t="s">
        <v>311</v>
      </c>
      <c r="K43" s="44" t="s">
        <v>312</v>
      </c>
      <c r="L43" s="43" t="s">
        <v>80</v>
      </c>
      <c r="M43" s="45" t="s">
        <v>0</v>
      </c>
      <c r="N43" s="45" t="s">
        <v>0</v>
      </c>
      <c r="O43" s="45" t="s">
        <v>47</v>
      </c>
      <c r="P43" s="43" t="s">
        <v>93</v>
      </c>
      <c r="Q43" s="43" t="s">
        <v>49</v>
      </c>
      <c r="R43" s="43" t="s">
        <v>50</v>
      </c>
      <c r="S43" s="43" t="s">
        <v>50</v>
      </c>
      <c r="T43" s="46">
        <v>44539.383321759298</v>
      </c>
      <c r="U43" s="46">
        <v>44407</v>
      </c>
      <c r="V43" s="46">
        <v>44536</v>
      </c>
      <c r="W43" s="46">
        <v>45046</v>
      </c>
      <c r="X43" s="47">
        <v>493215</v>
      </c>
      <c r="Y43" s="48" t="s">
        <v>313</v>
      </c>
      <c r="Z43" s="49"/>
      <c r="AA43" s="43" t="s">
        <v>314</v>
      </c>
      <c r="AB43" s="43" t="s">
        <v>314</v>
      </c>
      <c r="AC43" s="43" t="s">
        <v>315</v>
      </c>
      <c r="AD43" s="43" t="s">
        <v>121</v>
      </c>
      <c r="AE43" s="43" t="s">
        <v>55</v>
      </c>
      <c r="AF43" s="43" t="s">
        <v>121</v>
      </c>
      <c r="AG43" s="43" t="s">
        <v>39</v>
      </c>
      <c r="AH43" s="50" t="s">
        <v>55</v>
      </c>
      <c r="AI43" s="50" t="s">
        <v>56</v>
      </c>
      <c r="AJ43" s="51"/>
      <c r="AK43" s="52"/>
    </row>
    <row r="44" spans="1:37" s="12" customFormat="1">
      <c r="A44" s="17" t="s">
        <v>36</v>
      </c>
      <c r="B44" s="17" t="s">
        <v>316</v>
      </c>
      <c r="C44" s="17"/>
      <c r="D44" s="17" t="s">
        <v>317</v>
      </c>
      <c r="E44" s="17" t="s">
        <v>73</v>
      </c>
      <c r="F44" s="17" t="s">
        <v>40</v>
      </c>
      <c r="G44" s="17" t="s">
        <v>318</v>
      </c>
      <c r="H44" s="17" t="s">
        <v>319</v>
      </c>
      <c r="I44" s="27" t="s">
        <v>320</v>
      </c>
      <c r="J44" s="17" t="s">
        <v>321</v>
      </c>
      <c r="K44" s="32" t="s">
        <v>322</v>
      </c>
      <c r="L44" s="17" t="s">
        <v>80</v>
      </c>
      <c r="M44" s="17" t="s">
        <v>0</v>
      </c>
      <c r="N44" s="17" t="s">
        <v>0</v>
      </c>
      <c r="O44" s="17" t="s">
        <v>47</v>
      </c>
      <c r="P44" s="17" t="s">
        <v>93</v>
      </c>
      <c r="Q44" s="17" t="s">
        <v>49</v>
      </c>
      <c r="R44" s="17" t="s">
        <v>50</v>
      </c>
      <c r="S44" s="17" t="s">
        <v>50</v>
      </c>
      <c r="T44" s="22">
        <v>44501.409861111097</v>
      </c>
      <c r="U44" s="22">
        <v>44407</v>
      </c>
      <c r="V44" s="22">
        <v>44498</v>
      </c>
      <c r="W44" s="22">
        <v>45129</v>
      </c>
      <c r="X44" s="7">
        <v>5456000</v>
      </c>
      <c r="Y44" s="23" t="s">
        <v>51</v>
      </c>
      <c r="Z44" s="30"/>
      <c r="AA44" s="23"/>
      <c r="AB44" s="17" t="s">
        <v>323</v>
      </c>
      <c r="AC44" s="17" t="s">
        <v>323</v>
      </c>
      <c r="AD44" s="17" t="s">
        <v>324</v>
      </c>
      <c r="AE44" s="17" t="s">
        <v>54</v>
      </c>
      <c r="AF44" s="17" t="s">
        <v>55</v>
      </c>
      <c r="AG44" s="17" t="s">
        <v>54</v>
      </c>
      <c r="AH44" s="17" t="s">
        <v>55</v>
      </c>
      <c r="AI44" s="17" t="s">
        <v>56</v>
      </c>
      <c r="AJ44" s="25"/>
    </row>
    <row r="45" spans="1:37" s="12" customFormat="1">
      <c r="A45" s="17" t="s">
        <v>36</v>
      </c>
      <c r="B45" s="17" t="s">
        <v>325</v>
      </c>
      <c r="C45" s="17"/>
      <c r="D45" s="17" t="s">
        <v>326</v>
      </c>
      <c r="E45" s="17" t="s">
        <v>39</v>
      </c>
      <c r="F45" s="17" t="s">
        <v>40</v>
      </c>
      <c r="G45" s="17" t="s">
        <v>41</v>
      </c>
      <c r="H45" s="17" t="s">
        <v>42</v>
      </c>
      <c r="I45" s="27" t="s">
        <v>327</v>
      </c>
      <c r="J45" s="17" t="s">
        <v>328</v>
      </c>
      <c r="K45" s="32" t="s">
        <v>329</v>
      </c>
      <c r="L45" s="17" t="s">
        <v>80</v>
      </c>
      <c r="M45" s="17" t="s">
        <v>0</v>
      </c>
      <c r="N45" s="17" t="s">
        <v>0</v>
      </c>
      <c r="O45" s="17" t="s">
        <v>47</v>
      </c>
      <c r="P45" s="17" t="s">
        <v>93</v>
      </c>
      <c r="Q45" s="17" t="s">
        <v>49</v>
      </c>
      <c r="R45" s="17" t="s">
        <v>50</v>
      </c>
      <c r="S45" s="17" t="s">
        <v>50</v>
      </c>
      <c r="T45" s="22">
        <v>44496.573981481502</v>
      </c>
      <c r="U45" s="22">
        <v>44407</v>
      </c>
      <c r="V45" s="22">
        <v>44489</v>
      </c>
      <c r="W45" s="22">
        <v>45229</v>
      </c>
      <c r="X45" s="7">
        <v>1591700</v>
      </c>
      <c r="Y45" s="23" t="s">
        <v>51</v>
      </c>
      <c r="Z45" s="30"/>
      <c r="AA45" s="23"/>
      <c r="AB45" s="17" t="s">
        <v>330</v>
      </c>
      <c r="AC45" s="17" t="s">
        <v>330</v>
      </c>
      <c r="AD45" s="17" t="s">
        <v>331</v>
      </c>
      <c r="AE45" s="17" t="s">
        <v>54</v>
      </c>
      <c r="AF45" s="17" t="s">
        <v>55</v>
      </c>
      <c r="AG45" s="17" t="s">
        <v>54</v>
      </c>
      <c r="AH45" s="17" t="s">
        <v>55</v>
      </c>
      <c r="AI45" s="17" t="s">
        <v>56</v>
      </c>
      <c r="AJ45" s="25"/>
    </row>
    <row r="46" spans="1:37" s="12" customFormat="1">
      <c r="A46" s="17" t="s">
        <v>36</v>
      </c>
      <c r="B46" s="17" t="s">
        <v>332</v>
      </c>
      <c r="C46" s="17"/>
      <c r="D46" s="17" t="s">
        <v>333</v>
      </c>
      <c r="E46" s="17" t="s">
        <v>73</v>
      </c>
      <c r="F46" s="17" t="s">
        <v>60</v>
      </c>
      <c r="G46" s="17" t="s">
        <v>262</v>
      </c>
      <c r="H46" s="17" t="s">
        <v>263</v>
      </c>
      <c r="I46" s="27" t="s">
        <v>334</v>
      </c>
      <c r="J46" s="17" t="s">
        <v>335</v>
      </c>
      <c r="K46" s="32" t="s">
        <v>336</v>
      </c>
      <c r="L46" s="17" t="s">
        <v>80</v>
      </c>
      <c r="M46" s="17" t="s">
        <v>0</v>
      </c>
      <c r="N46" s="17" t="s">
        <v>0</v>
      </c>
      <c r="O46" s="17" t="s">
        <v>47</v>
      </c>
      <c r="P46" s="17" t="s">
        <v>93</v>
      </c>
      <c r="Q46" s="17" t="s">
        <v>49</v>
      </c>
      <c r="R46" s="17" t="s">
        <v>50</v>
      </c>
      <c r="S46" s="17" t="s">
        <v>50</v>
      </c>
      <c r="T46" s="22">
        <v>44501.409837963001</v>
      </c>
      <c r="U46" s="22">
        <v>44407</v>
      </c>
      <c r="V46" s="22">
        <v>44498</v>
      </c>
      <c r="W46" s="22">
        <v>45137</v>
      </c>
      <c r="X46" s="7">
        <v>6423923</v>
      </c>
      <c r="Y46" s="23" t="s">
        <v>51</v>
      </c>
      <c r="Z46" s="30"/>
      <c r="AA46" s="23"/>
      <c r="AB46" s="17" t="s">
        <v>337</v>
      </c>
      <c r="AC46" s="17" t="s">
        <v>337</v>
      </c>
      <c r="AD46" s="17" t="s">
        <v>338</v>
      </c>
      <c r="AE46" s="17" t="s">
        <v>121</v>
      </c>
      <c r="AF46" s="17" t="s">
        <v>55</v>
      </c>
      <c r="AG46" s="17" t="s">
        <v>121</v>
      </c>
      <c r="AH46" s="17" t="s">
        <v>55</v>
      </c>
      <c r="AI46" s="17" t="s">
        <v>56</v>
      </c>
      <c r="AJ46" s="25"/>
    </row>
    <row r="47" spans="1:37" s="12" customFormat="1" ht="51">
      <c r="A47" s="17" t="s">
        <v>36</v>
      </c>
      <c r="B47" s="17" t="s">
        <v>339</v>
      </c>
      <c r="C47" s="41" t="s">
        <v>340</v>
      </c>
      <c r="D47" s="17" t="s">
        <v>341</v>
      </c>
      <c r="E47" s="17" t="s">
        <v>73</v>
      </c>
      <c r="F47" s="17" t="s">
        <v>74</v>
      </c>
      <c r="G47" s="17" t="s">
        <v>125</v>
      </c>
      <c r="H47" s="17" t="s">
        <v>126</v>
      </c>
      <c r="I47" s="28" t="s">
        <v>342</v>
      </c>
      <c r="J47" s="17" t="s">
        <v>343</v>
      </c>
      <c r="K47" s="21" t="s">
        <v>344</v>
      </c>
      <c r="L47" s="17" t="s">
        <v>80</v>
      </c>
      <c r="M47" s="17" t="s">
        <v>0</v>
      </c>
      <c r="N47" s="17" t="s">
        <v>0</v>
      </c>
      <c r="O47" s="17" t="s">
        <v>47</v>
      </c>
      <c r="P47" s="17" t="s">
        <v>93</v>
      </c>
      <c r="Q47" s="17" t="s">
        <v>49</v>
      </c>
      <c r="R47" s="17" t="s">
        <v>50</v>
      </c>
      <c r="S47" s="17" t="s">
        <v>50</v>
      </c>
      <c r="T47" s="22">
        <v>44475.572685185201</v>
      </c>
      <c r="U47" s="22">
        <v>44407</v>
      </c>
      <c r="V47" s="22">
        <v>44468</v>
      </c>
      <c r="W47" s="22">
        <v>44864</v>
      </c>
      <c r="X47" s="16">
        <v>253602.8</v>
      </c>
      <c r="Y47" s="23" t="s">
        <v>51</v>
      </c>
      <c r="Z47" s="26" t="s">
        <v>345</v>
      </c>
      <c r="AA47" s="23"/>
      <c r="AB47" s="17" t="s">
        <v>346</v>
      </c>
      <c r="AC47" s="17" t="s">
        <v>346</v>
      </c>
      <c r="AD47" s="17" t="s">
        <v>347</v>
      </c>
      <c r="AE47" s="17" t="s">
        <v>121</v>
      </c>
      <c r="AF47" s="17" t="s">
        <v>55</v>
      </c>
      <c r="AG47" s="17" t="s">
        <v>121</v>
      </c>
      <c r="AH47" s="17" t="s">
        <v>55</v>
      </c>
      <c r="AI47" s="17" t="s">
        <v>56</v>
      </c>
      <c r="AJ47" s="25"/>
    </row>
    <row r="48" spans="1:37" s="12" customFormat="1" ht="25.5">
      <c r="A48" s="17" t="s">
        <v>36</v>
      </c>
      <c r="B48" s="17" t="s">
        <v>348</v>
      </c>
      <c r="C48" s="41" t="s">
        <v>340</v>
      </c>
      <c r="D48" s="17" t="s">
        <v>349</v>
      </c>
      <c r="E48" s="17" t="s">
        <v>73</v>
      </c>
      <c r="F48" s="17" t="s">
        <v>74</v>
      </c>
      <c r="G48" s="17" t="s">
        <v>125</v>
      </c>
      <c r="H48" s="17" t="s">
        <v>126</v>
      </c>
      <c r="I48" s="28" t="s">
        <v>342</v>
      </c>
      <c r="J48" s="17" t="s">
        <v>343</v>
      </c>
      <c r="K48" s="21" t="s">
        <v>350</v>
      </c>
      <c r="L48" s="17" t="s">
        <v>80</v>
      </c>
      <c r="M48" s="17" t="s">
        <v>0</v>
      </c>
      <c r="N48" s="17" t="s">
        <v>0</v>
      </c>
      <c r="O48" s="17" t="s">
        <v>47</v>
      </c>
      <c r="P48" s="17" t="s">
        <v>93</v>
      </c>
      <c r="Q48" s="17" t="s">
        <v>49</v>
      </c>
      <c r="R48" s="17" t="s">
        <v>50</v>
      </c>
      <c r="S48" s="17" t="s">
        <v>50</v>
      </c>
      <c r="T48" s="22">
        <v>44475.5726967593</v>
      </c>
      <c r="U48" s="22">
        <v>44407</v>
      </c>
      <c r="V48" s="22">
        <v>44468</v>
      </c>
      <c r="W48" s="22">
        <v>44742</v>
      </c>
      <c r="X48" s="7">
        <v>114208.6</v>
      </c>
      <c r="Y48" s="23" t="s">
        <v>51</v>
      </c>
      <c r="Z48" s="30"/>
      <c r="AA48" s="23"/>
      <c r="AB48" s="17" t="s">
        <v>346</v>
      </c>
      <c r="AC48" s="17" t="s">
        <v>346</v>
      </c>
      <c r="AD48" s="17" t="s">
        <v>347</v>
      </c>
      <c r="AE48" s="17" t="s">
        <v>121</v>
      </c>
      <c r="AF48" s="17" t="s">
        <v>55</v>
      </c>
      <c r="AG48" s="17" t="s">
        <v>121</v>
      </c>
      <c r="AH48" s="17" t="s">
        <v>55</v>
      </c>
      <c r="AI48" s="17" t="s">
        <v>56</v>
      </c>
      <c r="AJ48" s="25"/>
    </row>
    <row r="49" spans="1:37" s="12" customFormat="1" ht="25.5">
      <c r="A49" s="2" t="s">
        <v>36</v>
      </c>
      <c r="B49" s="2" t="s">
        <v>351</v>
      </c>
      <c r="C49" s="2"/>
      <c r="D49" s="2" t="s">
        <v>352</v>
      </c>
      <c r="E49" s="2" t="s">
        <v>39</v>
      </c>
      <c r="F49" s="2" t="s">
        <v>60</v>
      </c>
      <c r="G49" s="2" t="s">
        <v>139</v>
      </c>
      <c r="H49" s="2" t="s">
        <v>140</v>
      </c>
      <c r="I49" s="27" t="s">
        <v>353</v>
      </c>
      <c r="J49" s="2" t="s">
        <v>354</v>
      </c>
      <c r="K49" s="4" t="s">
        <v>355</v>
      </c>
      <c r="L49" s="2" t="s">
        <v>106</v>
      </c>
      <c r="M49" s="2" t="s">
        <v>0</v>
      </c>
      <c r="N49" s="2" t="s">
        <v>0</v>
      </c>
      <c r="O49" s="2" t="s">
        <v>47</v>
      </c>
      <c r="P49" s="2" t="s">
        <v>48</v>
      </c>
      <c r="Q49" s="2" t="s">
        <v>49</v>
      </c>
      <c r="R49" s="2" t="s">
        <v>50</v>
      </c>
      <c r="S49" s="2" t="s">
        <v>50</v>
      </c>
      <c r="T49" s="6">
        <v>43657.586631944403</v>
      </c>
      <c r="U49" s="6">
        <v>43528</v>
      </c>
      <c r="V49" s="6">
        <v>43655</v>
      </c>
      <c r="W49" s="6">
        <v>44560</v>
      </c>
      <c r="X49" s="7">
        <v>437800</v>
      </c>
      <c r="Y49" s="8" t="s">
        <v>66</v>
      </c>
      <c r="Z49" s="9"/>
      <c r="AA49" s="2" t="s">
        <v>356</v>
      </c>
      <c r="AB49" s="2" t="s">
        <v>356</v>
      </c>
      <c r="AC49" s="2" t="s">
        <v>357</v>
      </c>
      <c r="AD49" s="2" t="s">
        <v>146</v>
      </c>
      <c r="AE49" s="2" t="s">
        <v>55</v>
      </c>
      <c r="AF49" s="2" t="s">
        <v>146</v>
      </c>
      <c r="AG49" s="2" t="s">
        <v>39</v>
      </c>
      <c r="AH49" s="2" t="s">
        <v>55</v>
      </c>
      <c r="AI49" s="2" t="s">
        <v>56</v>
      </c>
      <c r="AJ49" s="10"/>
      <c r="AK49" s="11"/>
    </row>
    <row r="50" spans="1:37" s="12" customFormat="1" ht="89.25">
      <c r="A50" s="2" t="s">
        <v>36</v>
      </c>
      <c r="B50" s="2" t="s">
        <v>358</v>
      </c>
      <c r="C50" s="13" t="s">
        <v>359</v>
      </c>
      <c r="D50" s="2" t="s">
        <v>360</v>
      </c>
      <c r="E50" s="2" t="s">
        <v>39</v>
      </c>
      <c r="F50" s="2" t="s">
        <v>60</v>
      </c>
      <c r="G50" s="2" t="s">
        <v>318</v>
      </c>
      <c r="H50" s="2" t="s">
        <v>319</v>
      </c>
      <c r="I50" s="13" t="s">
        <v>361</v>
      </c>
      <c r="J50" s="2" t="s">
        <v>362</v>
      </c>
      <c r="K50" s="53" t="s">
        <v>363</v>
      </c>
      <c r="L50" s="2" t="s">
        <v>46</v>
      </c>
      <c r="M50" s="2" t="s">
        <v>0</v>
      </c>
      <c r="N50" s="2" t="s">
        <v>0</v>
      </c>
      <c r="O50" s="2" t="s">
        <v>47</v>
      </c>
      <c r="P50" s="2" t="s">
        <v>48</v>
      </c>
      <c r="Q50" s="2" t="s">
        <v>49</v>
      </c>
      <c r="R50" s="2" t="s">
        <v>50</v>
      </c>
      <c r="S50" s="2" t="s">
        <v>50</v>
      </c>
      <c r="T50" s="54">
        <v>43655.618634259299</v>
      </c>
      <c r="U50" s="54">
        <v>43528</v>
      </c>
      <c r="V50" s="54">
        <v>43644</v>
      </c>
      <c r="W50" s="55">
        <v>44407</v>
      </c>
      <c r="X50" s="34">
        <v>2697200</v>
      </c>
      <c r="Y50" s="56"/>
      <c r="Z50" s="57" t="s">
        <v>364</v>
      </c>
      <c r="AA50" s="2" t="s">
        <v>365</v>
      </c>
      <c r="AB50" s="2" t="s">
        <v>365</v>
      </c>
      <c r="AC50" s="2" t="s">
        <v>366</v>
      </c>
      <c r="AD50" s="2" t="s">
        <v>54</v>
      </c>
      <c r="AE50" s="2" t="s">
        <v>55</v>
      </c>
      <c r="AF50" s="2" t="s">
        <v>54</v>
      </c>
      <c r="AG50" s="2" t="s">
        <v>39</v>
      </c>
      <c r="AH50" s="2" t="s">
        <v>55</v>
      </c>
      <c r="AI50" s="2" t="s">
        <v>56</v>
      </c>
      <c r="AJ50" s="10"/>
      <c r="AK50" s="11"/>
    </row>
    <row r="51" spans="1:37" s="12" customFormat="1" ht="25.5">
      <c r="A51" s="2" t="s">
        <v>36</v>
      </c>
      <c r="B51" s="2" t="s">
        <v>367</v>
      </c>
      <c r="C51" s="2"/>
      <c r="D51" s="2" t="s">
        <v>368</v>
      </c>
      <c r="E51" s="2" t="s">
        <v>39</v>
      </c>
      <c r="F51" s="2" t="s">
        <v>40</v>
      </c>
      <c r="G51" s="2" t="s">
        <v>299</v>
      </c>
      <c r="H51" s="2" t="s">
        <v>300</v>
      </c>
      <c r="I51" s="27" t="s">
        <v>369</v>
      </c>
      <c r="J51" s="2" t="s">
        <v>370</v>
      </c>
      <c r="K51" s="4" t="s">
        <v>371</v>
      </c>
      <c r="L51" s="2" t="s">
        <v>46</v>
      </c>
      <c r="M51" s="2" t="s">
        <v>0</v>
      </c>
      <c r="N51" s="2" t="s">
        <v>0</v>
      </c>
      <c r="O51" s="2" t="s">
        <v>47</v>
      </c>
      <c r="P51" s="2" t="s">
        <v>48</v>
      </c>
      <c r="Q51" s="2" t="s">
        <v>49</v>
      </c>
      <c r="R51" s="2" t="s">
        <v>50</v>
      </c>
      <c r="S51" s="2" t="s">
        <v>50</v>
      </c>
      <c r="T51" s="6">
        <v>43636.293657407397</v>
      </c>
      <c r="U51" s="6">
        <v>43528</v>
      </c>
      <c r="V51" s="6">
        <v>43634</v>
      </c>
      <c r="W51" s="6">
        <v>44001</v>
      </c>
      <c r="X51" s="7">
        <v>440000</v>
      </c>
      <c r="Y51" s="8" t="s">
        <v>51</v>
      </c>
      <c r="Z51" s="9"/>
      <c r="AA51" s="2" t="s">
        <v>372</v>
      </c>
      <c r="AB51" s="2" t="s">
        <v>372</v>
      </c>
      <c r="AC51" s="2" t="s">
        <v>373</v>
      </c>
      <c r="AD51" s="2" t="s">
        <v>121</v>
      </c>
      <c r="AE51" s="2" t="s">
        <v>55</v>
      </c>
      <c r="AF51" s="2" t="s">
        <v>121</v>
      </c>
      <c r="AG51" s="2" t="s">
        <v>39</v>
      </c>
      <c r="AH51" s="2" t="s">
        <v>55</v>
      </c>
      <c r="AI51" s="2" t="s">
        <v>56</v>
      </c>
      <c r="AJ51" s="10"/>
      <c r="AK51" s="11"/>
    </row>
    <row r="52" spans="1:37" s="12" customFormat="1" ht="38.25">
      <c r="A52" s="17" t="s">
        <v>36</v>
      </c>
      <c r="B52" s="17" t="s">
        <v>374</v>
      </c>
      <c r="C52" s="17"/>
      <c r="D52" s="17" t="s">
        <v>375</v>
      </c>
      <c r="E52" s="17" t="s">
        <v>73</v>
      </c>
      <c r="F52" s="17" t="s">
        <v>186</v>
      </c>
      <c r="G52" s="17" t="s">
        <v>218</v>
      </c>
      <c r="H52" s="17" t="s">
        <v>219</v>
      </c>
      <c r="I52" s="27" t="s">
        <v>376</v>
      </c>
      <c r="J52" s="17" t="s">
        <v>377</v>
      </c>
      <c r="K52" s="21" t="s">
        <v>378</v>
      </c>
      <c r="L52" s="17" t="s">
        <v>80</v>
      </c>
      <c r="M52" s="17" t="s">
        <v>0</v>
      </c>
      <c r="N52" s="17" t="s">
        <v>0</v>
      </c>
      <c r="O52" s="17" t="s">
        <v>47</v>
      </c>
      <c r="P52" s="17" t="s">
        <v>93</v>
      </c>
      <c r="Q52" s="17" t="s">
        <v>49</v>
      </c>
      <c r="R52" s="17" t="s">
        <v>50</v>
      </c>
      <c r="S52" s="17" t="s">
        <v>50</v>
      </c>
      <c r="T52" s="22">
        <v>44475.572673611103</v>
      </c>
      <c r="U52" s="22">
        <v>44407</v>
      </c>
      <c r="V52" s="22">
        <v>44468</v>
      </c>
      <c r="W52" s="22">
        <v>44681</v>
      </c>
      <c r="X52" s="7">
        <v>159500</v>
      </c>
      <c r="Y52" s="23" t="s">
        <v>51</v>
      </c>
      <c r="Z52" s="30"/>
      <c r="AA52" s="23"/>
      <c r="AB52" s="17" t="s">
        <v>379</v>
      </c>
      <c r="AC52" s="17" t="s">
        <v>379</v>
      </c>
      <c r="AD52" s="17" t="s">
        <v>380</v>
      </c>
      <c r="AE52" s="17" t="s">
        <v>195</v>
      </c>
      <c r="AF52" s="17" t="s">
        <v>55</v>
      </c>
      <c r="AG52" s="17" t="s">
        <v>195</v>
      </c>
      <c r="AH52" s="17" t="s">
        <v>55</v>
      </c>
      <c r="AI52" s="17" t="s">
        <v>56</v>
      </c>
      <c r="AJ52" s="25"/>
    </row>
    <row r="53" spans="1:37" s="12" customFormat="1" ht="25.5">
      <c r="A53" s="17" t="s">
        <v>36</v>
      </c>
      <c r="B53" s="17" t="s">
        <v>381</v>
      </c>
      <c r="C53" s="17"/>
      <c r="D53" s="17" t="s">
        <v>382</v>
      </c>
      <c r="E53" s="17" t="s">
        <v>39</v>
      </c>
      <c r="F53" s="17" t="s">
        <v>40</v>
      </c>
      <c r="G53" s="17" t="s">
        <v>383</v>
      </c>
      <c r="H53" s="17" t="s">
        <v>384</v>
      </c>
      <c r="I53" s="27" t="s">
        <v>385</v>
      </c>
      <c r="J53" s="17" t="s">
        <v>386</v>
      </c>
      <c r="K53" s="21" t="s">
        <v>387</v>
      </c>
      <c r="L53" s="17" t="s">
        <v>80</v>
      </c>
      <c r="M53" s="17" t="s">
        <v>0</v>
      </c>
      <c r="N53" s="17" t="s">
        <v>0</v>
      </c>
      <c r="O53" s="17" t="s">
        <v>47</v>
      </c>
      <c r="P53" s="17" t="s">
        <v>93</v>
      </c>
      <c r="Q53" s="17" t="s">
        <v>49</v>
      </c>
      <c r="R53" s="17" t="s">
        <v>50</v>
      </c>
      <c r="S53" s="17" t="s">
        <v>50</v>
      </c>
      <c r="T53" s="22">
        <v>44483.482627314799</v>
      </c>
      <c r="U53" s="22">
        <v>44407</v>
      </c>
      <c r="V53" s="22">
        <v>44481</v>
      </c>
      <c r="W53" s="22">
        <v>44805</v>
      </c>
      <c r="X53" s="7">
        <v>1271652.8</v>
      </c>
      <c r="Y53" s="23" t="s">
        <v>51</v>
      </c>
      <c r="Z53" s="30"/>
      <c r="AA53" s="23"/>
      <c r="AB53" s="17" t="s">
        <v>388</v>
      </c>
      <c r="AC53" s="17" t="s">
        <v>388</v>
      </c>
      <c r="AD53" s="17" t="s">
        <v>389</v>
      </c>
      <c r="AE53" s="17" t="s">
        <v>121</v>
      </c>
      <c r="AF53" s="17" t="s">
        <v>55</v>
      </c>
      <c r="AG53" s="17" t="s">
        <v>121</v>
      </c>
      <c r="AH53" s="17" t="s">
        <v>55</v>
      </c>
      <c r="AI53" s="17" t="s">
        <v>56</v>
      </c>
      <c r="AJ53" s="25"/>
    </row>
    <row r="54" spans="1:37" s="12" customFormat="1" ht="25.5">
      <c r="A54" s="17" t="s">
        <v>36</v>
      </c>
      <c r="B54" s="17" t="s">
        <v>390</v>
      </c>
      <c r="C54" s="17"/>
      <c r="D54" s="17" t="s">
        <v>391</v>
      </c>
      <c r="E54" s="17" t="s">
        <v>73</v>
      </c>
      <c r="F54" s="17" t="s">
        <v>60</v>
      </c>
      <c r="G54" s="17" t="s">
        <v>113</v>
      </c>
      <c r="H54" s="17" t="s">
        <v>114</v>
      </c>
      <c r="I54" s="27" t="s">
        <v>392</v>
      </c>
      <c r="J54" s="17" t="s">
        <v>393</v>
      </c>
      <c r="K54" s="21" t="s">
        <v>394</v>
      </c>
      <c r="L54" s="17" t="s">
        <v>80</v>
      </c>
      <c r="M54" s="17" t="s">
        <v>0</v>
      </c>
      <c r="N54" s="17" t="s">
        <v>0</v>
      </c>
      <c r="O54" s="17" t="s">
        <v>47</v>
      </c>
      <c r="P54" s="17" t="s">
        <v>93</v>
      </c>
      <c r="Q54" s="17" t="s">
        <v>49</v>
      </c>
      <c r="R54" s="17" t="s">
        <v>50</v>
      </c>
      <c r="S54" s="17" t="s">
        <v>50</v>
      </c>
      <c r="T54" s="22">
        <v>44511.562476851897</v>
      </c>
      <c r="U54" s="22">
        <v>44407</v>
      </c>
      <c r="V54" s="22">
        <v>44508</v>
      </c>
      <c r="W54" s="22">
        <v>44772</v>
      </c>
      <c r="X54" s="7">
        <v>190575</v>
      </c>
      <c r="Y54" s="23" t="s">
        <v>66</v>
      </c>
      <c r="Z54" s="30"/>
      <c r="AA54" s="23"/>
      <c r="AB54" s="17" t="s">
        <v>395</v>
      </c>
      <c r="AC54" s="17" t="s">
        <v>395</v>
      </c>
      <c r="AD54" s="17" t="s">
        <v>396</v>
      </c>
      <c r="AE54" s="17" t="s">
        <v>121</v>
      </c>
      <c r="AF54" s="17" t="s">
        <v>55</v>
      </c>
      <c r="AG54" s="17" t="s">
        <v>121</v>
      </c>
      <c r="AH54" s="17" t="s">
        <v>55</v>
      </c>
      <c r="AI54" s="17" t="s">
        <v>56</v>
      </c>
      <c r="AJ54" s="25"/>
    </row>
    <row r="55" spans="1:37" s="12" customFormat="1" ht="51">
      <c r="A55" s="2" t="s">
        <v>36</v>
      </c>
      <c r="B55" s="2" t="s">
        <v>397</v>
      </c>
      <c r="C55" s="13" t="s">
        <v>398</v>
      </c>
      <c r="D55" s="2" t="s">
        <v>399</v>
      </c>
      <c r="E55" s="2" t="s">
        <v>39</v>
      </c>
      <c r="F55" s="2" t="s">
        <v>60</v>
      </c>
      <c r="G55" s="2" t="s">
        <v>113</v>
      </c>
      <c r="H55" s="2" t="s">
        <v>114</v>
      </c>
      <c r="I55" s="13" t="s">
        <v>392</v>
      </c>
      <c r="J55" s="2" t="s">
        <v>393</v>
      </c>
      <c r="K55" s="4" t="s">
        <v>400</v>
      </c>
      <c r="L55" s="2" t="s">
        <v>46</v>
      </c>
      <c r="M55" s="2" t="s">
        <v>0</v>
      </c>
      <c r="N55" s="2" t="s">
        <v>0</v>
      </c>
      <c r="O55" s="2" t="s">
        <v>47</v>
      </c>
      <c r="P55" s="2" t="s">
        <v>48</v>
      </c>
      <c r="Q55" s="2" t="s">
        <v>49</v>
      </c>
      <c r="R55" s="2" t="s">
        <v>50</v>
      </c>
      <c r="S55" s="2" t="s">
        <v>50</v>
      </c>
      <c r="T55" s="6">
        <v>43619.563692129603</v>
      </c>
      <c r="U55" s="6">
        <v>43528</v>
      </c>
      <c r="V55" s="6">
        <v>43616</v>
      </c>
      <c r="W55" s="54">
        <v>44377</v>
      </c>
      <c r="X55" s="56">
        <v>346500</v>
      </c>
      <c r="Y55" s="56"/>
      <c r="Z55" s="34" t="s">
        <v>401</v>
      </c>
      <c r="AA55" s="2" t="s">
        <v>395</v>
      </c>
      <c r="AB55" s="2" t="s">
        <v>395</v>
      </c>
      <c r="AC55" s="2" t="s">
        <v>396</v>
      </c>
      <c r="AD55" s="2" t="s">
        <v>121</v>
      </c>
      <c r="AE55" s="2" t="s">
        <v>55</v>
      </c>
      <c r="AF55" s="2" t="s">
        <v>121</v>
      </c>
      <c r="AG55" s="2" t="s">
        <v>39</v>
      </c>
      <c r="AH55" s="2" t="s">
        <v>55</v>
      </c>
      <c r="AI55" s="2" t="s">
        <v>56</v>
      </c>
      <c r="AJ55" s="10"/>
      <c r="AK55" s="11"/>
    </row>
    <row r="56" spans="1:37" s="12" customFormat="1" ht="25.5">
      <c r="A56" s="17" t="s">
        <v>36</v>
      </c>
      <c r="B56" s="17" t="s">
        <v>402</v>
      </c>
      <c r="C56" s="17"/>
      <c r="D56" s="17" t="s">
        <v>403</v>
      </c>
      <c r="E56" s="17" t="s">
        <v>73</v>
      </c>
      <c r="F56" s="17" t="s">
        <v>227</v>
      </c>
      <c r="G56" s="17" t="s">
        <v>404</v>
      </c>
      <c r="H56" s="17" t="s">
        <v>405</v>
      </c>
      <c r="I56" s="27" t="s">
        <v>406</v>
      </c>
      <c r="J56" s="17" t="s">
        <v>407</v>
      </c>
      <c r="K56" s="21" t="s">
        <v>408</v>
      </c>
      <c r="L56" s="17" t="s">
        <v>80</v>
      </c>
      <c r="M56" s="17" t="s">
        <v>0</v>
      </c>
      <c r="N56" s="17" t="s">
        <v>0</v>
      </c>
      <c r="O56" s="17" t="s">
        <v>47</v>
      </c>
      <c r="P56" s="17" t="s">
        <v>93</v>
      </c>
      <c r="Q56" s="17" t="s">
        <v>49</v>
      </c>
      <c r="R56" s="17" t="s">
        <v>50</v>
      </c>
      <c r="S56" s="17" t="s">
        <v>50</v>
      </c>
      <c r="T56" s="22">
        <v>44482.472210648099</v>
      </c>
      <c r="U56" s="22">
        <v>44407</v>
      </c>
      <c r="V56" s="22">
        <v>44475</v>
      </c>
      <c r="W56" s="22">
        <v>45260</v>
      </c>
      <c r="X56" s="7">
        <v>1100000</v>
      </c>
      <c r="Y56" s="23" t="s">
        <v>51</v>
      </c>
      <c r="Z56" s="30"/>
      <c r="AA56" s="23"/>
      <c r="AB56" s="17" t="s">
        <v>409</v>
      </c>
      <c r="AC56" s="17" t="s">
        <v>409</v>
      </c>
      <c r="AD56" s="17" t="s">
        <v>410</v>
      </c>
      <c r="AE56" s="17" t="s">
        <v>146</v>
      </c>
      <c r="AF56" s="17" t="s">
        <v>55</v>
      </c>
      <c r="AG56" s="17" t="s">
        <v>146</v>
      </c>
      <c r="AH56" s="17" t="s">
        <v>55</v>
      </c>
      <c r="AI56" s="17" t="s">
        <v>56</v>
      </c>
      <c r="AJ56" s="25"/>
    </row>
    <row r="57" spans="1:37" s="12" customFormat="1" ht="114.75">
      <c r="A57" s="2" t="s">
        <v>36</v>
      </c>
      <c r="B57" s="2" t="s">
        <v>411</v>
      </c>
      <c r="C57" s="58" t="s">
        <v>412</v>
      </c>
      <c r="D57" s="2" t="s">
        <v>413</v>
      </c>
      <c r="E57" s="2" t="s">
        <v>39</v>
      </c>
      <c r="F57" s="2" t="s">
        <v>40</v>
      </c>
      <c r="G57" s="2" t="s">
        <v>299</v>
      </c>
      <c r="H57" s="2" t="s">
        <v>300</v>
      </c>
      <c r="I57" s="38" t="s">
        <v>414</v>
      </c>
      <c r="J57" s="2" t="s">
        <v>415</v>
      </c>
      <c r="K57" s="4" t="s">
        <v>416</v>
      </c>
      <c r="L57" s="2" t="s">
        <v>46</v>
      </c>
      <c r="M57" s="2" t="s">
        <v>0</v>
      </c>
      <c r="N57" s="2" t="s">
        <v>0</v>
      </c>
      <c r="O57" s="2" t="s">
        <v>47</v>
      </c>
      <c r="P57" s="2" t="s">
        <v>257</v>
      </c>
      <c r="Q57" s="2" t="s">
        <v>49</v>
      </c>
      <c r="R57" s="2" t="s">
        <v>50</v>
      </c>
      <c r="S57" s="2" t="s">
        <v>50</v>
      </c>
      <c r="T57" s="6">
        <v>43641.544374999998</v>
      </c>
      <c r="U57" s="6">
        <v>43528</v>
      </c>
      <c r="V57" s="6">
        <v>43634</v>
      </c>
      <c r="W57" s="6">
        <v>44160</v>
      </c>
      <c r="X57" s="16">
        <v>550000</v>
      </c>
      <c r="Y57" s="8"/>
      <c r="Z57" s="35" t="s">
        <v>417</v>
      </c>
      <c r="AA57" s="2" t="s">
        <v>418</v>
      </c>
      <c r="AB57" s="2" t="s">
        <v>418</v>
      </c>
      <c r="AC57" s="2" t="s">
        <v>419</v>
      </c>
      <c r="AD57" s="2" t="s">
        <v>121</v>
      </c>
      <c r="AE57" s="2" t="s">
        <v>55</v>
      </c>
      <c r="AF57" s="2" t="s">
        <v>121</v>
      </c>
      <c r="AG57" s="2" t="s">
        <v>39</v>
      </c>
      <c r="AH57" s="2" t="s">
        <v>55</v>
      </c>
      <c r="AI57" s="2" t="s">
        <v>56</v>
      </c>
      <c r="AJ57" s="10"/>
      <c r="AK57" s="11"/>
    </row>
    <row r="58" spans="1:37" s="12" customFormat="1" ht="129">
      <c r="A58" s="2" t="s">
        <v>36</v>
      </c>
      <c r="B58" s="2" t="s">
        <v>420</v>
      </c>
      <c r="C58" s="13" t="s">
        <v>421</v>
      </c>
      <c r="D58" s="2" t="s">
        <v>422</v>
      </c>
      <c r="E58" s="2" t="s">
        <v>39</v>
      </c>
      <c r="F58" s="2" t="s">
        <v>60</v>
      </c>
      <c r="G58" s="2" t="s">
        <v>423</v>
      </c>
      <c r="H58" s="2" t="s">
        <v>424</v>
      </c>
      <c r="I58" s="13" t="s">
        <v>425</v>
      </c>
      <c r="J58" s="2" t="s">
        <v>426</v>
      </c>
      <c r="K58" s="132" t="s">
        <v>881</v>
      </c>
      <c r="L58" s="2" t="s">
        <v>46</v>
      </c>
      <c r="M58" s="2" t="s">
        <v>0</v>
      </c>
      <c r="N58" s="2" t="s">
        <v>0</v>
      </c>
      <c r="O58" s="2" t="s">
        <v>47</v>
      </c>
      <c r="P58" s="2" t="s">
        <v>48</v>
      </c>
      <c r="Q58" s="2" t="s">
        <v>49</v>
      </c>
      <c r="R58" s="2" t="s">
        <v>50</v>
      </c>
      <c r="S58" s="2" t="s">
        <v>50</v>
      </c>
      <c r="T58" s="54">
        <v>43655.618680555599</v>
      </c>
      <c r="U58" s="54">
        <v>43528</v>
      </c>
      <c r="V58" s="54">
        <v>43644</v>
      </c>
      <c r="W58" s="55">
        <v>44334</v>
      </c>
      <c r="X58" s="34">
        <v>3300000</v>
      </c>
      <c r="Y58" s="59"/>
      <c r="Z58" s="9"/>
      <c r="AA58" s="2" t="s">
        <v>427</v>
      </c>
      <c r="AB58" s="2" t="s">
        <v>427</v>
      </c>
      <c r="AC58" s="2" t="s">
        <v>428</v>
      </c>
      <c r="AD58" s="2" t="s">
        <v>85</v>
      </c>
      <c r="AE58" s="2" t="s">
        <v>55</v>
      </c>
      <c r="AF58" s="2" t="s">
        <v>85</v>
      </c>
      <c r="AG58" s="2" t="s">
        <v>39</v>
      </c>
      <c r="AH58" s="2" t="s">
        <v>55</v>
      </c>
      <c r="AI58" s="2" t="s">
        <v>56</v>
      </c>
      <c r="AJ58" s="10"/>
      <c r="AK58" s="11"/>
    </row>
    <row r="59" spans="1:37" s="12" customFormat="1" ht="63.75">
      <c r="A59" s="17" t="s">
        <v>36</v>
      </c>
      <c r="B59" s="17" t="s">
        <v>429</v>
      </c>
      <c r="C59" s="17"/>
      <c r="D59" s="17" t="s">
        <v>430</v>
      </c>
      <c r="E59" s="17" t="s">
        <v>39</v>
      </c>
      <c r="F59" s="17" t="s">
        <v>74</v>
      </c>
      <c r="G59" s="17" t="s">
        <v>75</v>
      </c>
      <c r="H59" s="17" t="s">
        <v>76</v>
      </c>
      <c r="I59" s="27" t="s">
        <v>431</v>
      </c>
      <c r="J59" s="17" t="s">
        <v>432</v>
      </c>
      <c r="K59" s="21" t="s">
        <v>433</v>
      </c>
      <c r="L59" s="17" t="s">
        <v>434</v>
      </c>
      <c r="M59" s="17" t="s">
        <v>0</v>
      </c>
      <c r="N59" s="17" t="s">
        <v>0</v>
      </c>
      <c r="O59" s="17" t="s">
        <v>47</v>
      </c>
      <c r="P59" s="17" t="s">
        <v>257</v>
      </c>
      <c r="Q59" s="17" t="s">
        <v>49</v>
      </c>
      <c r="R59" s="17" t="s">
        <v>50</v>
      </c>
      <c r="S59" s="17" t="s">
        <v>50</v>
      </c>
      <c r="T59" s="22">
        <v>44376.442858796298</v>
      </c>
      <c r="U59" s="60">
        <v>43528</v>
      </c>
      <c r="V59" s="22">
        <v>44368</v>
      </c>
      <c r="W59" s="22">
        <v>44620</v>
      </c>
      <c r="X59" s="7">
        <v>1303033.6000000001</v>
      </c>
      <c r="Y59" s="23" t="s">
        <v>66</v>
      </c>
      <c r="Z59" s="61" t="s">
        <v>435</v>
      </c>
      <c r="AA59" s="23"/>
      <c r="AB59" s="17" t="s">
        <v>436</v>
      </c>
      <c r="AC59" s="17" t="s">
        <v>436</v>
      </c>
      <c r="AD59" s="17" t="s">
        <v>437</v>
      </c>
      <c r="AE59" s="17" t="s">
        <v>85</v>
      </c>
      <c r="AF59" s="17" t="s">
        <v>55</v>
      </c>
      <c r="AG59" s="17" t="s">
        <v>85</v>
      </c>
      <c r="AH59" s="17" t="s">
        <v>55</v>
      </c>
      <c r="AI59" s="17" t="s">
        <v>56</v>
      </c>
      <c r="AJ59" s="25"/>
    </row>
    <row r="60" spans="1:37" s="12" customFormat="1" ht="89.25">
      <c r="A60" s="17" t="s">
        <v>36</v>
      </c>
      <c r="B60" s="18" t="s">
        <v>438</v>
      </c>
      <c r="C60" s="17" t="s">
        <v>439</v>
      </c>
      <c r="D60" s="17" t="s">
        <v>440</v>
      </c>
      <c r="E60" s="17" t="s">
        <v>73</v>
      </c>
      <c r="F60" s="17" t="s">
        <v>60</v>
      </c>
      <c r="G60" s="17" t="s">
        <v>262</v>
      </c>
      <c r="H60" s="17" t="s">
        <v>263</v>
      </c>
      <c r="I60" s="20" t="s">
        <v>441</v>
      </c>
      <c r="J60" s="17" t="s">
        <v>442</v>
      </c>
      <c r="K60" s="62" t="s">
        <v>443</v>
      </c>
      <c r="L60" s="17" t="s">
        <v>80</v>
      </c>
      <c r="M60" s="17" t="s">
        <v>0</v>
      </c>
      <c r="N60" s="17" t="s">
        <v>0</v>
      </c>
      <c r="O60" s="17" t="s">
        <v>47</v>
      </c>
      <c r="P60" s="18" t="s">
        <v>48</v>
      </c>
      <c r="Q60" s="17" t="s">
        <v>49</v>
      </c>
      <c r="R60" s="17" t="s">
        <v>50</v>
      </c>
      <c r="S60" s="17" t="s">
        <v>50</v>
      </c>
      <c r="T60" s="63">
        <v>44466.369548611103</v>
      </c>
      <c r="U60" s="63">
        <v>44407</v>
      </c>
      <c r="V60" s="63">
        <v>44462</v>
      </c>
      <c r="W60" s="63">
        <v>44712</v>
      </c>
      <c r="X60" s="15">
        <v>1144672</v>
      </c>
      <c r="Y60" s="30" t="s">
        <v>444</v>
      </c>
      <c r="Z60" s="64" t="s">
        <v>445</v>
      </c>
      <c r="AA60" s="23"/>
      <c r="AB60" s="17" t="s">
        <v>446</v>
      </c>
      <c r="AC60" s="17" t="s">
        <v>446</v>
      </c>
      <c r="AD60" s="17" t="s">
        <v>447</v>
      </c>
      <c r="AE60" s="17" t="s">
        <v>85</v>
      </c>
      <c r="AF60" s="17" t="s">
        <v>55</v>
      </c>
      <c r="AG60" s="17" t="s">
        <v>85</v>
      </c>
      <c r="AH60" s="17" t="s">
        <v>55</v>
      </c>
      <c r="AI60" s="17" t="s">
        <v>56</v>
      </c>
      <c r="AJ60" s="25"/>
    </row>
    <row r="61" spans="1:37" s="12" customFormat="1" ht="76.5">
      <c r="A61" s="17" t="s">
        <v>36</v>
      </c>
      <c r="B61" s="18" t="s">
        <v>448</v>
      </c>
      <c r="C61" s="65" t="s">
        <v>449</v>
      </c>
      <c r="D61" s="17" t="s">
        <v>450</v>
      </c>
      <c r="E61" s="17" t="s">
        <v>73</v>
      </c>
      <c r="F61" s="17" t="s">
        <v>60</v>
      </c>
      <c r="G61" s="17" t="s">
        <v>262</v>
      </c>
      <c r="H61" s="17" t="s">
        <v>263</v>
      </c>
      <c r="I61" s="20" t="s">
        <v>441</v>
      </c>
      <c r="J61" s="17" t="s">
        <v>442</v>
      </c>
      <c r="K61" s="21" t="s">
        <v>451</v>
      </c>
      <c r="L61" s="17" t="s">
        <v>80</v>
      </c>
      <c r="M61" s="17" t="s">
        <v>0</v>
      </c>
      <c r="N61" s="17" t="s">
        <v>0</v>
      </c>
      <c r="O61" s="17" t="s">
        <v>47</v>
      </c>
      <c r="P61" s="18" t="s">
        <v>93</v>
      </c>
      <c r="Q61" s="17" t="s">
        <v>49</v>
      </c>
      <c r="R61" s="17" t="s">
        <v>50</v>
      </c>
      <c r="S61" s="17" t="s">
        <v>50</v>
      </c>
      <c r="T61" s="63">
        <v>44475.572581018503</v>
      </c>
      <c r="U61" s="63">
        <v>44407</v>
      </c>
      <c r="V61" s="63">
        <v>44462</v>
      </c>
      <c r="W61" s="63">
        <v>44834</v>
      </c>
      <c r="X61" s="15">
        <v>1259139.2</v>
      </c>
      <c r="Y61" s="66" t="s">
        <v>51</v>
      </c>
      <c r="Z61" s="26" t="s">
        <v>452</v>
      </c>
      <c r="AA61" s="23"/>
      <c r="AB61" s="17" t="s">
        <v>446</v>
      </c>
      <c r="AC61" s="17" t="s">
        <v>446</v>
      </c>
      <c r="AD61" s="17" t="s">
        <v>447</v>
      </c>
      <c r="AE61" s="17" t="s">
        <v>85</v>
      </c>
      <c r="AF61" s="17" t="s">
        <v>55</v>
      </c>
      <c r="AG61" s="17" t="s">
        <v>85</v>
      </c>
      <c r="AH61" s="17" t="s">
        <v>55</v>
      </c>
      <c r="AI61" s="17" t="s">
        <v>56</v>
      </c>
      <c r="AJ61" s="25"/>
    </row>
    <row r="62" spans="1:37" s="12" customFormat="1" ht="25.5">
      <c r="A62" s="17" t="s">
        <v>36</v>
      </c>
      <c r="B62" s="17" t="s">
        <v>453</v>
      </c>
      <c r="C62" s="17"/>
      <c r="D62" s="17" t="s">
        <v>454</v>
      </c>
      <c r="E62" s="17" t="s">
        <v>73</v>
      </c>
      <c r="F62" s="17" t="s">
        <v>186</v>
      </c>
      <c r="G62" s="17" t="s">
        <v>455</v>
      </c>
      <c r="H62" s="17" t="s">
        <v>456</v>
      </c>
      <c r="I62" s="3" t="s">
        <v>457</v>
      </c>
      <c r="J62" s="17" t="s">
        <v>458</v>
      </c>
      <c r="K62" s="21" t="s">
        <v>459</v>
      </c>
      <c r="L62" s="17" t="s">
        <v>80</v>
      </c>
      <c r="M62" s="17" t="s">
        <v>0</v>
      </c>
      <c r="N62" s="17" t="s">
        <v>0</v>
      </c>
      <c r="O62" s="17" t="s">
        <v>47</v>
      </c>
      <c r="P62" s="17" t="s">
        <v>93</v>
      </c>
      <c r="Q62" s="17" t="s">
        <v>49</v>
      </c>
      <c r="R62" s="17" t="s">
        <v>50</v>
      </c>
      <c r="S62" s="17" t="s">
        <v>50</v>
      </c>
      <c r="T62" s="22">
        <v>44475.572662036997</v>
      </c>
      <c r="U62" s="22">
        <v>44407</v>
      </c>
      <c r="V62" s="22">
        <v>44468</v>
      </c>
      <c r="W62" s="22">
        <v>45200</v>
      </c>
      <c r="X62" s="7">
        <v>9900000</v>
      </c>
      <c r="Y62" s="23" t="s">
        <v>66</v>
      </c>
      <c r="Z62" s="30"/>
      <c r="AA62" s="23"/>
      <c r="AB62" s="17" t="s">
        <v>460</v>
      </c>
      <c r="AC62" s="17" t="s">
        <v>460</v>
      </c>
      <c r="AD62" s="17" t="s">
        <v>461</v>
      </c>
      <c r="AE62" s="17" t="s">
        <v>195</v>
      </c>
      <c r="AF62" s="17" t="s">
        <v>55</v>
      </c>
      <c r="AG62" s="17" t="s">
        <v>195</v>
      </c>
      <c r="AH62" s="17" t="s">
        <v>55</v>
      </c>
      <c r="AI62" s="17" t="s">
        <v>56</v>
      </c>
      <c r="AJ62" s="25"/>
    </row>
    <row r="63" spans="1:37" s="12" customFormat="1" ht="25.5">
      <c r="A63" s="17" t="s">
        <v>36</v>
      </c>
      <c r="B63" s="17" t="s">
        <v>462</v>
      </c>
      <c r="C63" s="17"/>
      <c r="D63" s="17" t="s">
        <v>463</v>
      </c>
      <c r="E63" s="17" t="s">
        <v>73</v>
      </c>
      <c r="F63" s="17" t="s">
        <v>60</v>
      </c>
      <c r="G63" s="17" t="s">
        <v>139</v>
      </c>
      <c r="H63" s="17" t="s">
        <v>140</v>
      </c>
      <c r="I63" s="27" t="s">
        <v>464</v>
      </c>
      <c r="J63" s="17" t="s">
        <v>465</v>
      </c>
      <c r="K63" s="21" t="s">
        <v>466</v>
      </c>
      <c r="L63" s="17" t="s">
        <v>80</v>
      </c>
      <c r="M63" s="17" t="s">
        <v>0</v>
      </c>
      <c r="N63" s="17" t="s">
        <v>0</v>
      </c>
      <c r="O63" s="17" t="s">
        <v>47</v>
      </c>
      <c r="P63" s="17" t="s">
        <v>93</v>
      </c>
      <c r="Q63" s="17" t="s">
        <v>49</v>
      </c>
      <c r="R63" s="17" t="s">
        <v>50</v>
      </c>
      <c r="S63" s="17" t="s">
        <v>50</v>
      </c>
      <c r="T63" s="22">
        <v>44487.400115740696</v>
      </c>
      <c r="U63" s="22">
        <v>44407</v>
      </c>
      <c r="V63" s="22">
        <v>44482</v>
      </c>
      <c r="W63" s="22">
        <v>45046</v>
      </c>
      <c r="X63" s="7">
        <v>3300000</v>
      </c>
      <c r="Y63" s="23" t="s">
        <v>51</v>
      </c>
      <c r="Z63" s="30"/>
      <c r="AA63" s="23"/>
      <c r="AB63" s="17" t="s">
        <v>467</v>
      </c>
      <c r="AC63" s="17" t="s">
        <v>467</v>
      </c>
      <c r="AD63" s="17" t="s">
        <v>468</v>
      </c>
      <c r="AE63" s="17" t="s">
        <v>146</v>
      </c>
      <c r="AF63" s="17" t="s">
        <v>55</v>
      </c>
      <c r="AG63" s="17" t="s">
        <v>146</v>
      </c>
      <c r="AH63" s="17" t="s">
        <v>55</v>
      </c>
      <c r="AI63" s="17" t="s">
        <v>56</v>
      </c>
      <c r="AJ63" s="25"/>
    </row>
    <row r="64" spans="1:37" s="12" customFormat="1" ht="38.25">
      <c r="A64" s="17" t="s">
        <v>36</v>
      </c>
      <c r="B64" s="17" t="s">
        <v>469</v>
      </c>
      <c r="C64" s="17"/>
      <c r="D64" s="17" t="s">
        <v>470</v>
      </c>
      <c r="E64" s="17" t="s">
        <v>73</v>
      </c>
      <c r="F64" s="17" t="s">
        <v>74</v>
      </c>
      <c r="G64" s="17" t="s">
        <v>471</v>
      </c>
      <c r="H64" s="17" t="s">
        <v>472</v>
      </c>
      <c r="I64" s="27" t="s">
        <v>473</v>
      </c>
      <c r="J64" s="17" t="s">
        <v>474</v>
      </c>
      <c r="K64" s="21" t="s">
        <v>475</v>
      </c>
      <c r="L64" s="17" t="s">
        <v>80</v>
      </c>
      <c r="M64" s="17" t="s">
        <v>0</v>
      </c>
      <c r="N64" s="17" t="s">
        <v>0</v>
      </c>
      <c r="O64" s="17" t="s">
        <v>47</v>
      </c>
      <c r="P64" s="17" t="s">
        <v>93</v>
      </c>
      <c r="Q64" s="17" t="s">
        <v>49</v>
      </c>
      <c r="R64" s="17" t="s">
        <v>50</v>
      </c>
      <c r="S64" s="17" t="s">
        <v>50</v>
      </c>
      <c r="T64" s="22">
        <v>44490.596851851798</v>
      </c>
      <c r="U64" s="22">
        <v>44407</v>
      </c>
      <c r="V64" s="22">
        <v>44484</v>
      </c>
      <c r="W64" s="22">
        <v>45046</v>
      </c>
      <c r="X64" s="7">
        <v>2455200</v>
      </c>
      <c r="Y64" s="23" t="s">
        <v>66</v>
      </c>
      <c r="Z64" s="30"/>
      <c r="AA64" s="23"/>
      <c r="AB64" s="17" t="s">
        <v>337</v>
      </c>
      <c r="AC64" s="17" t="s">
        <v>337</v>
      </c>
      <c r="AD64" s="17" t="s">
        <v>338</v>
      </c>
      <c r="AE64" s="17" t="s">
        <v>121</v>
      </c>
      <c r="AF64" s="17" t="s">
        <v>55</v>
      </c>
      <c r="AG64" s="17" t="s">
        <v>121</v>
      </c>
      <c r="AH64" s="17" t="s">
        <v>55</v>
      </c>
      <c r="AI64" s="17" t="s">
        <v>56</v>
      </c>
      <c r="AJ64" s="25"/>
    </row>
    <row r="65" spans="1:37" s="12" customFormat="1" ht="25.5">
      <c r="A65" s="17" t="s">
        <v>36</v>
      </c>
      <c r="B65" s="17" t="s">
        <v>476</v>
      </c>
      <c r="C65" s="17"/>
      <c r="D65" s="17" t="s">
        <v>477</v>
      </c>
      <c r="E65" s="17" t="s">
        <v>39</v>
      </c>
      <c r="F65" s="17" t="s">
        <v>40</v>
      </c>
      <c r="G65" s="17" t="s">
        <v>478</v>
      </c>
      <c r="H65" s="17" t="s">
        <v>479</v>
      </c>
      <c r="I65" s="27" t="s">
        <v>480</v>
      </c>
      <c r="J65" s="17" t="s">
        <v>481</v>
      </c>
      <c r="K65" s="21" t="s">
        <v>482</v>
      </c>
      <c r="L65" s="17" t="s">
        <v>80</v>
      </c>
      <c r="M65" s="17" t="s">
        <v>0</v>
      </c>
      <c r="N65" s="17" t="s">
        <v>0</v>
      </c>
      <c r="O65" s="17" t="s">
        <v>47</v>
      </c>
      <c r="P65" s="17" t="s">
        <v>93</v>
      </c>
      <c r="Q65" s="17" t="s">
        <v>49</v>
      </c>
      <c r="R65" s="17" t="s">
        <v>50</v>
      </c>
      <c r="S65" s="17" t="s">
        <v>50</v>
      </c>
      <c r="T65" s="22">
        <v>44512.4941666667</v>
      </c>
      <c r="U65" s="22">
        <v>44407</v>
      </c>
      <c r="V65" s="22">
        <v>44508</v>
      </c>
      <c r="W65" s="22">
        <v>45152</v>
      </c>
      <c r="X65" s="7">
        <v>2200000</v>
      </c>
      <c r="Y65" s="23" t="s">
        <v>51</v>
      </c>
      <c r="Z65" s="30"/>
      <c r="AA65" s="23"/>
      <c r="AB65" s="17" t="s">
        <v>483</v>
      </c>
      <c r="AC65" s="17" t="s">
        <v>483</v>
      </c>
      <c r="AD65" s="17" t="s">
        <v>484</v>
      </c>
      <c r="AE65" s="17" t="s">
        <v>54</v>
      </c>
      <c r="AF65" s="17" t="s">
        <v>55</v>
      </c>
      <c r="AG65" s="17" t="s">
        <v>54</v>
      </c>
      <c r="AH65" s="17" t="s">
        <v>55</v>
      </c>
      <c r="AI65" s="17" t="s">
        <v>56</v>
      </c>
      <c r="AJ65" s="25"/>
    </row>
    <row r="66" spans="1:37" s="12" customFormat="1" ht="114.75">
      <c r="A66" s="17" t="s">
        <v>36</v>
      </c>
      <c r="B66" s="18" t="s">
        <v>485</v>
      </c>
      <c r="C66" s="67" t="s">
        <v>486</v>
      </c>
      <c r="D66" s="17" t="s">
        <v>487</v>
      </c>
      <c r="E66" s="17" t="s">
        <v>73</v>
      </c>
      <c r="F66" s="17" t="s">
        <v>60</v>
      </c>
      <c r="G66" s="17" t="s">
        <v>113</v>
      </c>
      <c r="H66" s="17" t="s">
        <v>114</v>
      </c>
      <c r="I66" s="27" t="s">
        <v>488</v>
      </c>
      <c r="J66" s="17" t="s">
        <v>489</v>
      </c>
      <c r="K66" s="21" t="s">
        <v>490</v>
      </c>
      <c r="L66" s="17" t="s">
        <v>80</v>
      </c>
      <c r="M66" s="17" t="s">
        <v>0</v>
      </c>
      <c r="N66" s="17" t="s">
        <v>0</v>
      </c>
      <c r="O66" s="17" t="s">
        <v>47</v>
      </c>
      <c r="P66" s="17" t="s">
        <v>93</v>
      </c>
      <c r="Q66" s="17" t="s">
        <v>49</v>
      </c>
      <c r="R66" s="17" t="s">
        <v>50</v>
      </c>
      <c r="S66" s="17" t="s">
        <v>50</v>
      </c>
      <c r="T66" s="22">
        <v>44466.369594907403</v>
      </c>
      <c r="U66" s="22">
        <v>44407</v>
      </c>
      <c r="V66" s="22">
        <v>44463</v>
      </c>
      <c r="W66" s="39">
        <v>44480</v>
      </c>
      <c r="X66" s="15">
        <v>192000</v>
      </c>
      <c r="Y66" s="23"/>
      <c r="Z66" s="68" t="s">
        <v>491</v>
      </c>
      <c r="AA66" s="23"/>
      <c r="AB66" s="17" t="s">
        <v>492</v>
      </c>
      <c r="AC66" s="17" t="s">
        <v>492</v>
      </c>
      <c r="AD66" s="17" t="s">
        <v>493</v>
      </c>
      <c r="AE66" s="17" t="s">
        <v>121</v>
      </c>
      <c r="AF66" s="17" t="s">
        <v>55</v>
      </c>
      <c r="AG66" s="17" t="s">
        <v>121</v>
      </c>
      <c r="AH66" s="17" t="s">
        <v>55</v>
      </c>
      <c r="AI66" s="17" t="s">
        <v>56</v>
      </c>
      <c r="AJ66" s="25"/>
    </row>
    <row r="67" spans="1:37" s="12" customFormat="1" ht="114.75">
      <c r="A67" s="17" t="s">
        <v>36</v>
      </c>
      <c r="B67" s="18" t="s">
        <v>494</v>
      </c>
      <c r="C67" s="19" t="s">
        <v>495</v>
      </c>
      <c r="D67" s="17" t="s">
        <v>496</v>
      </c>
      <c r="E67" s="17" t="s">
        <v>73</v>
      </c>
      <c r="F67" s="17" t="s">
        <v>60</v>
      </c>
      <c r="G67" s="17" t="s">
        <v>113</v>
      </c>
      <c r="H67" s="17" t="s">
        <v>114</v>
      </c>
      <c r="I67" s="27" t="s">
        <v>488</v>
      </c>
      <c r="J67" s="17" t="s">
        <v>489</v>
      </c>
      <c r="K67" s="21" t="s">
        <v>490</v>
      </c>
      <c r="L67" s="17" t="s">
        <v>80</v>
      </c>
      <c r="M67" s="17" t="s">
        <v>0</v>
      </c>
      <c r="N67" s="17" t="s">
        <v>0</v>
      </c>
      <c r="O67" s="17" t="s">
        <v>47</v>
      </c>
      <c r="P67" s="17" t="s">
        <v>93</v>
      </c>
      <c r="Q67" s="17" t="s">
        <v>49</v>
      </c>
      <c r="R67" s="17" t="s">
        <v>50</v>
      </c>
      <c r="S67" s="17" t="s">
        <v>50</v>
      </c>
      <c r="T67" s="22">
        <v>44475.5726041667</v>
      </c>
      <c r="U67" s="22">
        <v>44407</v>
      </c>
      <c r="V67" s="22">
        <v>44463</v>
      </c>
      <c r="W67" s="29">
        <v>44706</v>
      </c>
      <c r="X67" s="15">
        <v>264000</v>
      </c>
      <c r="Y67" s="23"/>
      <c r="Z67" s="30" t="s">
        <v>130</v>
      </c>
      <c r="AA67" s="23"/>
      <c r="AB67" s="17" t="s">
        <v>492</v>
      </c>
      <c r="AC67" s="17" t="s">
        <v>492</v>
      </c>
      <c r="AD67" s="17" t="s">
        <v>493</v>
      </c>
      <c r="AE67" s="17" t="s">
        <v>121</v>
      </c>
      <c r="AF67" s="17" t="s">
        <v>55</v>
      </c>
      <c r="AG67" s="17" t="s">
        <v>121</v>
      </c>
      <c r="AH67" s="17" t="s">
        <v>55</v>
      </c>
      <c r="AI67" s="17" t="s">
        <v>56</v>
      </c>
      <c r="AJ67" s="25"/>
    </row>
    <row r="68" spans="1:37" s="12" customFormat="1" ht="76.5">
      <c r="A68" s="2" t="s">
        <v>36</v>
      </c>
      <c r="B68" s="2" t="s">
        <v>497</v>
      </c>
      <c r="C68" s="13" t="s">
        <v>498</v>
      </c>
      <c r="D68" s="2" t="s">
        <v>499</v>
      </c>
      <c r="E68" s="2" t="s">
        <v>39</v>
      </c>
      <c r="F68" s="2" t="s">
        <v>251</v>
      </c>
      <c r="G68" s="2" t="s">
        <v>252</v>
      </c>
      <c r="H68" s="2" t="s">
        <v>253</v>
      </c>
      <c r="I68" s="27" t="s">
        <v>500</v>
      </c>
      <c r="J68" s="2" t="s">
        <v>501</v>
      </c>
      <c r="K68" s="4" t="s">
        <v>502</v>
      </c>
      <c r="L68" s="2" t="s">
        <v>106</v>
      </c>
      <c r="M68" s="2" t="s">
        <v>0</v>
      </c>
      <c r="N68" s="2" t="s">
        <v>0</v>
      </c>
      <c r="O68" s="2" t="s">
        <v>47</v>
      </c>
      <c r="P68" s="2" t="s">
        <v>48</v>
      </c>
      <c r="Q68" s="2" t="s">
        <v>49</v>
      </c>
      <c r="R68" s="2" t="s">
        <v>50</v>
      </c>
      <c r="S68" s="2" t="s">
        <v>50</v>
      </c>
      <c r="T68" s="6">
        <v>43682.429363425901</v>
      </c>
      <c r="U68" s="6">
        <v>43528</v>
      </c>
      <c r="V68" s="6">
        <v>43677</v>
      </c>
      <c r="W68" s="14">
        <v>44552</v>
      </c>
      <c r="X68" s="16">
        <v>5498900</v>
      </c>
      <c r="Y68" s="8" t="s">
        <v>51</v>
      </c>
      <c r="Z68" s="9"/>
      <c r="AA68" s="2" t="s">
        <v>503</v>
      </c>
      <c r="AB68" s="2" t="s">
        <v>503</v>
      </c>
      <c r="AC68" s="2" t="s">
        <v>504</v>
      </c>
      <c r="AD68" s="2" t="s">
        <v>195</v>
      </c>
      <c r="AE68" s="2" t="s">
        <v>55</v>
      </c>
      <c r="AF68" s="2" t="s">
        <v>195</v>
      </c>
      <c r="AG68" s="2" t="s">
        <v>39</v>
      </c>
      <c r="AH68" s="2" t="s">
        <v>55</v>
      </c>
      <c r="AI68" s="2" t="s">
        <v>56</v>
      </c>
      <c r="AJ68" s="10"/>
      <c r="AK68" s="11"/>
    </row>
    <row r="69" spans="1:37" s="12" customFormat="1" ht="25.5">
      <c r="A69" s="17" t="s">
        <v>36</v>
      </c>
      <c r="B69" s="17" t="s">
        <v>505</v>
      </c>
      <c r="C69" s="17"/>
      <c r="D69" s="17" t="s">
        <v>506</v>
      </c>
      <c r="E69" s="17" t="s">
        <v>73</v>
      </c>
      <c r="F69" s="17" t="s">
        <v>40</v>
      </c>
      <c r="G69" s="17" t="s">
        <v>478</v>
      </c>
      <c r="H69" s="17" t="s">
        <v>507</v>
      </c>
      <c r="I69" s="27" t="s">
        <v>508</v>
      </c>
      <c r="J69" s="17" t="s">
        <v>509</v>
      </c>
      <c r="K69" s="21" t="s">
        <v>510</v>
      </c>
      <c r="L69" s="17" t="s">
        <v>80</v>
      </c>
      <c r="M69" s="17" t="s">
        <v>0</v>
      </c>
      <c r="N69" s="17" t="s">
        <v>0</v>
      </c>
      <c r="O69" s="17" t="s">
        <v>47</v>
      </c>
      <c r="P69" s="17" t="s">
        <v>93</v>
      </c>
      <c r="Q69" s="17" t="s">
        <v>49</v>
      </c>
      <c r="R69" s="17" t="s">
        <v>50</v>
      </c>
      <c r="S69" s="17" t="s">
        <v>50</v>
      </c>
      <c r="T69" s="22">
        <v>44482.472199074102</v>
      </c>
      <c r="U69" s="22">
        <v>44407</v>
      </c>
      <c r="V69" s="22">
        <v>44475</v>
      </c>
      <c r="W69" s="22">
        <v>44859</v>
      </c>
      <c r="X69" s="7">
        <v>2383480</v>
      </c>
      <c r="Y69" s="23" t="s">
        <v>51</v>
      </c>
      <c r="Z69" s="30"/>
      <c r="AA69" s="23"/>
      <c r="AB69" s="17" t="s">
        <v>511</v>
      </c>
      <c r="AC69" s="17" t="s">
        <v>511</v>
      </c>
      <c r="AD69" s="17" t="s">
        <v>512</v>
      </c>
      <c r="AE69" s="17" t="s">
        <v>54</v>
      </c>
      <c r="AF69" s="17" t="s">
        <v>55</v>
      </c>
      <c r="AG69" s="17" t="s">
        <v>54</v>
      </c>
      <c r="AH69" s="17" t="s">
        <v>55</v>
      </c>
      <c r="AI69" s="17" t="s">
        <v>56</v>
      </c>
      <c r="AJ69" s="25"/>
    </row>
    <row r="70" spans="1:37" s="12" customFormat="1" ht="25.5">
      <c r="A70" s="2" t="s">
        <v>36</v>
      </c>
      <c r="B70" s="2" t="s">
        <v>513</v>
      </c>
      <c r="C70" s="2"/>
      <c r="D70" s="2" t="s">
        <v>514</v>
      </c>
      <c r="E70" s="2" t="s">
        <v>39</v>
      </c>
      <c r="F70" s="2" t="s">
        <v>186</v>
      </c>
      <c r="G70" s="2" t="s">
        <v>455</v>
      </c>
      <c r="H70" s="2" t="s">
        <v>456</v>
      </c>
      <c r="I70" s="27" t="s">
        <v>515</v>
      </c>
      <c r="J70" s="2" t="s">
        <v>516</v>
      </c>
      <c r="K70" s="4" t="s">
        <v>517</v>
      </c>
      <c r="L70" s="2" t="s">
        <v>106</v>
      </c>
      <c r="M70" s="2" t="s">
        <v>0</v>
      </c>
      <c r="N70" s="2" t="s">
        <v>0</v>
      </c>
      <c r="O70" s="2" t="s">
        <v>47</v>
      </c>
      <c r="P70" s="2" t="s">
        <v>48</v>
      </c>
      <c r="Q70" s="2" t="s">
        <v>49</v>
      </c>
      <c r="R70" s="2" t="s">
        <v>50</v>
      </c>
      <c r="S70" s="2" t="s">
        <v>50</v>
      </c>
      <c r="T70" s="6">
        <v>43682.429317129601</v>
      </c>
      <c r="U70" s="6">
        <v>43528</v>
      </c>
      <c r="V70" s="6">
        <v>43663</v>
      </c>
      <c r="W70" s="6">
        <v>44562</v>
      </c>
      <c r="X70" s="7">
        <v>1320000</v>
      </c>
      <c r="Y70" s="8" t="s">
        <v>51</v>
      </c>
      <c r="Z70" s="9"/>
      <c r="AA70" s="2" t="s">
        <v>518</v>
      </c>
      <c r="AB70" s="2" t="s">
        <v>518</v>
      </c>
      <c r="AC70" s="2" t="s">
        <v>519</v>
      </c>
      <c r="AD70" s="2" t="s">
        <v>195</v>
      </c>
      <c r="AE70" s="2" t="s">
        <v>55</v>
      </c>
      <c r="AF70" s="2" t="s">
        <v>195</v>
      </c>
      <c r="AG70" s="2" t="s">
        <v>39</v>
      </c>
      <c r="AH70" s="2" t="s">
        <v>55</v>
      </c>
      <c r="AI70" s="2" t="s">
        <v>56</v>
      </c>
      <c r="AJ70" s="10"/>
      <c r="AK70" s="11"/>
    </row>
    <row r="71" spans="1:37" s="12" customFormat="1" ht="25.5">
      <c r="A71" s="2" t="s">
        <v>36</v>
      </c>
      <c r="B71" s="2" t="s">
        <v>520</v>
      </c>
      <c r="C71" s="2"/>
      <c r="D71" s="2" t="s">
        <v>521</v>
      </c>
      <c r="E71" s="2" t="s">
        <v>39</v>
      </c>
      <c r="F71" s="2" t="s">
        <v>186</v>
      </c>
      <c r="G71" s="2" t="s">
        <v>522</v>
      </c>
      <c r="H71" s="2" t="s">
        <v>523</v>
      </c>
      <c r="I71" s="3" t="s">
        <v>524</v>
      </c>
      <c r="J71" s="2" t="s">
        <v>525</v>
      </c>
      <c r="K71" s="4" t="s">
        <v>526</v>
      </c>
      <c r="L71" s="2" t="s">
        <v>106</v>
      </c>
      <c r="M71" s="2" t="s">
        <v>0</v>
      </c>
      <c r="N71" s="2" t="s">
        <v>0</v>
      </c>
      <c r="O71" s="2" t="s">
        <v>47</v>
      </c>
      <c r="P71" s="2" t="s">
        <v>48</v>
      </c>
      <c r="Q71" s="2" t="s">
        <v>49</v>
      </c>
      <c r="R71" s="2" t="s">
        <v>50</v>
      </c>
      <c r="S71" s="2" t="s">
        <v>50</v>
      </c>
      <c r="T71" s="6">
        <v>43699.473761574103</v>
      </c>
      <c r="U71" s="6">
        <v>43528</v>
      </c>
      <c r="V71" s="6">
        <v>43697</v>
      </c>
      <c r="W71" s="6">
        <v>44500</v>
      </c>
      <c r="X71" s="7">
        <v>1300508</v>
      </c>
      <c r="Y71" s="8" t="s">
        <v>51</v>
      </c>
      <c r="Z71" s="9"/>
      <c r="AA71" s="2" t="s">
        <v>527</v>
      </c>
      <c r="AB71" s="2" t="s">
        <v>527</v>
      </c>
      <c r="AC71" s="2" t="s">
        <v>528</v>
      </c>
      <c r="AD71" s="2" t="s">
        <v>195</v>
      </c>
      <c r="AE71" s="2" t="s">
        <v>55</v>
      </c>
      <c r="AF71" s="2" t="s">
        <v>195</v>
      </c>
      <c r="AG71" s="2" t="s">
        <v>39</v>
      </c>
      <c r="AH71" s="2" t="s">
        <v>55</v>
      </c>
      <c r="AI71" s="2" t="s">
        <v>56</v>
      </c>
      <c r="AJ71" s="10"/>
      <c r="AK71" s="11"/>
    </row>
    <row r="72" spans="1:37" s="12" customFormat="1" ht="25.5">
      <c r="A72" s="17" t="s">
        <v>36</v>
      </c>
      <c r="B72" s="17" t="s">
        <v>529</v>
      </c>
      <c r="C72" s="17"/>
      <c r="D72" s="17" t="s">
        <v>530</v>
      </c>
      <c r="E72" s="17" t="s">
        <v>39</v>
      </c>
      <c r="F72" s="17" t="s">
        <v>227</v>
      </c>
      <c r="G72" s="17" t="s">
        <v>531</v>
      </c>
      <c r="H72" s="41" t="s">
        <v>532</v>
      </c>
      <c r="I72" s="27" t="s">
        <v>533</v>
      </c>
      <c r="J72" s="17" t="s">
        <v>534</v>
      </c>
      <c r="K72" s="21" t="s">
        <v>535</v>
      </c>
      <c r="L72" s="17" t="s">
        <v>80</v>
      </c>
      <c r="M72" s="17" t="s">
        <v>0</v>
      </c>
      <c r="N72" s="17" t="s">
        <v>0</v>
      </c>
      <c r="O72" s="17" t="s">
        <v>47</v>
      </c>
      <c r="P72" s="17" t="s">
        <v>93</v>
      </c>
      <c r="Q72" s="17" t="s">
        <v>49</v>
      </c>
      <c r="R72" s="17" t="s">
        <v>50</v>
      </c>
      <c r="S72" s="17" t="s">
        <v>50</v>
      </c>
      <c r="T72" s="22">
        <v>44496.573969907397</v>
      </c>
      <c r="U72" s="22">
        <v>44407</v>
      </c>
      <c r="V72" s="22">
        <v>44489</v>
      </c>
      <c r="W72" s="22">
        <v>45017</v>
      </c>
      <c r="X72" s="7">
        <v>1210000</v>
      </c>
      <c r="Y72" s="23" t="s">
        <v>51</v>
      </c>
      <c r="Z72" s="30"/>
      <c r="AA72" s="23"/>
      <c r="AB72" s="17" t="s">
        <v>536</v>
      </c>
      <c r="AC72" s="17" t="s">
        <v>536</v>
      </c>
      <c r="AD72" s="17" t="s">
        <v>537</v>
      </c>
      <c r="AE72" s="17" t="s">
        <v>85</v>
      </c>
      <c r="AF72" s="17" t="s">
        <v>55</v>
      </c>
      <c r="AG72" s="17" t="s">
        <v>85</v>
      </c>
      <c r="AH72" s="17" t="s">
        <v>55</v>
      </c>
      <c r="AI72" s="17" t="s">
        <v>56</v>
      </c>
      <c r="AJ72" s="25"/>
    </row>
    <row r="73" spans="1:37" s="12" customFormat="1" ht="25.5">
      <c r="A73" s="17" t="s">
        <v>36</v>
      </c>
      <c r="B73" s="17" t="s">
        <v>538</v>
      </c>
      <c r="C73" s="17"/>
      <c r="D73" s="17" t="s">
        <v>539</v>
      </c>
      <c r="E73" s="17" t="s">
        <v>39</v>
      </c>
      <c r="F73" s="17" t="s">
        <v>40</v>
      </c>
      <c r="G73" s="17" t="s">
        <v>478</v>
      </c>
      <c r="H73" s="17" t="s">
        <v>479</v>
      </c>
      <c r="I73" s="3" t="s">
        <v>540</v>
      </c>
      <c r="J73" s="17" t="s">
        <v>541</v>
      </c>
      <c r="K73" s="32" t="s">
        <v>542</v>
      </c>
      <c r="L73" s="17" t="s">
        <v>80</v>
      </c>
      <c r="M73" s="17" t="s">
        <v>0</v>
      </c>
      <c r="N73" s="17" t="s">
        <v>0</v>
      </c>
      <c r="O73" s="17" t="s">
        <v>47</v>
      </c>
      <c r="P73" s="17" t="s">
        <v>93</v>
      </c>
      <c r="Q73" s="17" t="s">
        <v>49</v>
      </c>
      <c r="R73" s="17" t="s">
        <v>50</v>
      </c>
      <c r="S73" s="17" t="s">
        <v>50</v>
      </c>
      <c r="T73" s="22">
        <v>44483.482650462996</v>
      </c>
      <c r="U73" s="22">
        <v>44407</v>
      </c>
      <c r="V73" s="22">
        <v>44481</v>
      </c>
      <c r="W73" s="22">
        <v>45170</v>
      </c>
      <c r="X73" s="7">
        <v>2970000</v>
      </c>
      <c r="Y73" s="23" t="s">
        <v>66</v>
      </c>
      <c r="Z73" s="30"/>
      <c r="AA73" s="23"/>
      <c r="AB73" s="17" t="s">
        <v>543</v>
      </c>
      <c r="AC73" s="17" t="s">
        <v>543</v>
      </c>
      <c r="AD73" s="17" t="s">
        <v>544</v>
      </c>
      <c r="AE73" s="17" t="s">
        <v>54</v>
      </c>
      <c r="AF73" s="17" t="s">
        <v>55</v>
      </c>
      <c r="AG73" s="17" t="s">
        <v>54</v>
      </c>
      <c r="AH73" s="17" t="s">
        <v>55</v>
      </c>
      <c r="AI73" s="17" t="s">
        <v>56</v>
      </c>
      <c r="AJ73" s="25"/>
    </row>
    <row r="74" spans="1:37" s="81" customFormat="1" ht="76.5">
      <c r="A74" s="69" t="s">
        <v>36</v>
      </c>
      <c r="B74" s="69" t="s">
        <v>545</v>
      </c>
      <c r="C74" s="69" t="s">
        <v>546</v>
      </c>
      <c r="D74" s="70" t="s">
        <v>547</v>
      </c>
      <c r="E74" s="69" t="s">
        <v>39</v>
      </c>
      <c r="F74" s="69" t="s">
        <v>74</v>
      </c>
      <c r="G74" s="71" t="s">
        <v>548</v>
      </c>
      <c r="H74" s="71" t="s">
        <v>549</v>
      </c>
      <c r="I74" s="71" t="s">
        <v>550</v>
      </c>
      <c r="J74" s="69" t="s">
        <v>551</v>
      </c>
      <c r="K74" s="72" t="s">
        <v>552</v>
      </c>
      <c r="L74" s="71" t="s">
        <v>553</v>
      </c>
      <c r="M74" s="71" t="s">
        <v>0</v>
      </c>
      <c r="N74" s="71" t="s">
        <v>0</v>
      </c>
      <c r="O74" s="71" t="s">
        <v>47</v>
      </c>
      <c r="P74" s="69" t="s">
        <v>48</v>
      </c>
      <c r="Q74" s="69" t="s">
        <v>49</v>
      </c>
      <c r="R74" s="69" t="s">
        <v>50</v>
      </c>
      <c r="S74" s="69" t="s">
        <v>50</v>
      </c>
      <c r="T74" s="73">
        <v>43285.514733796299</v>
      </c>
      <c r="U74" s="74">
        <v>43038</v>
      </c>
      <c r="V74" s="75">
        <v>43175</v>
      </c>
      <c r="W74" s="76">
        <v>44712</v>
      </c>
      <c r="X74" s="77">
        <v>7975000</v>
      </c>
      <c r="Y74" s="77"/>
      <c r="Z74" s="78" t="s">
        <v>554</v>
      </c>
      <c r="AA74" s="69" t="s">
        <v>555</v>
      </c>
      <c r="AB74" s="69" t="s">
        <v>555</v>
      </c>
      <c r="AC74" s="69" t="s">
        <v>556</v>
      </c>
      <c r="AD74" s="69" t="s">
        <v>121</v>
      </c>
      <c r="AE74" s="69" t="s">
        <v>55</v>
      </c>
      <c r="AF74" s="69" t="s">
        <v>121</v>
      </c>
      <c r="AG74" s="69">
        <v>2150</v>
      </c>
      <c r="AH74" s="69" t="s">
        <v>55</v>
      </c>
      <c r="AI74" s="69" t="s">
        <v>56</v>
      </c>
      <c r="AJ74" s="79"/>
      <c r="AK74" s="80"/>
    </row>
    <row r="75" spans="1:37" s="12" customFormat="1" ht="25.5">
      <c r="A75" s="17" t="s">
        <v>36</v>
      </c>
      <c r="B75" s="17" t="s">
        <v>557</v>
      </c>
      <c r="C75" s="17"/>
      <c r="D75" s="17" t="s">
        <v>558</v>
      </c>
      <c r="E75" s="17" t="s">
        <v>39</v>
      </c>
      <c r="F75" s="17" t="s">
        <v>40</v>
      </c>
      <c r="G75" s="17" t="s">
        <v>318</v>
      </c>
      <c r="H75" s="17" t="s">
        <v>319</v>
      </c>
      <c r="I75" s="27" t="s">
        <v>559</v>
      </c>
      <c r="J75" s="17" t="s">
        <v>560</v>
      </c>
      <c r="K75" s="21" t="s">
        <v>561</v>
      </c>
      <c r="L75" s="17" t="s">
        <v>80</v>
      </c>
      <c r="M75" s="17" t="s">
        <v>0</v>
      </c>
      <c r="N75" s="17" t="s">
        <v>0</v>
      </c>
      <c r="O75" s="17" t="s">
        <v>47</v>
      </c>
      <c r="P75" s="17" t="s">
        <v>93</v>
      </c>
      <c r="Q75" s="17" t="s">
        <v>49</v>
      </c>
      <c r="R75" s="17" t="s">
        <v>50</v>
      </c>
      <c r="S75" s="17" t="s">
        <v>50</v>
      </c>
      <c r="T75" s="22">
        <v>44483.482638888898</v>
      </c>
      <c r="U75" s="22">
        <v>44407</v>
      </c>
      <c r="V75" s="22">
        <v>44481</v>
      </c>
      <c r="W75" s="22">
        <v>45322</v>
      </c>
      <c r="X75" s="7">
        <v>4950000</v>
      </c>
      <c r="Y75" s="23" t="s">
        <v>51</v>
      </c>
      <c r="Z75" s="30"/>
      <c r="AA75" s="23"/>
      <c r="AB75" s="17" t="s">
        <v>562</v>
      </c>
      <c r="AC75" s="17" t="s">
        <v>562</v>
      </c>
      <c r="AD75" s="17" t="s">
        <v>563</v>
      </c>
      <c r="AE75" s="17" t="s">
        <v>54</v>
      </c>
      <c r="AF75" s="17" t="s">
        <v>55</v>
      </c>
      <c r="AG75" s="17" t="s">
        <v>54</v>
      </c>
      <c r="AH75" s="17" t="s">
        <v>55</v>
      </c>
      <c r="AI75" s="17" t="s">
        <v>56</v>
      </c>
      <c r="AJ75" s="25"/>
    </row>
    <row r="76" spans="1:37" s="12" customFormat="1" ht="51">
      <c r="A76" s="17" t="s">
        <v>36</v>
      </c>
      <c r="B76" s="17" t="s">
        <v>564</v>
      </c>
      <c r="C76" s="17"/>
      <c r="D76" s="17" t="s">
        <v>565</v>
      </c>
      <c r="E76" s="17" t="s">
        <v>39</v>
      </c>
      <c r="F76" s="17" t="s">
        <v>251</v>
      </c>
      <c r="G76" s="17" t="s">
        <v>252</v>
      </c>
      <c r="H76" s="17" t="s">
        <v>253</v>
      </c>
      <c r="I76" s="27" t="s">
        <v>566</v>
      </c>
      <c r="J76" s="17" t="s">
        <v>567</v>
      </c>
      <c r="K76" s="82" t="s">
        <v>568</v>
      </c>
      <c r="L76" s="17" t="s">
        <v>80</v>
      </c>
      <c r="M76" s="17" t="s">
        <v>0</v>
      </c>
      <c r="N76" s="17" t="s">
        <v>0</v>
      </c>
      <c r="O76" s="17" t="s">
        <v>47</v>
      </c>
      <c r="P76" s="17" t="s">
        <v>93</v>
      </c>
      <c r="Q76" s="17" t="s">
        <v>49</v>
      </c>
      <c r="R76" s="17" t="s">
        <v>50</v>
      </c>
      <c r="S76" s="17" t="s">
        <v>50</v>
      </c>
      <c r="T76" s="22">
        <v>44515.370219907403</v>
      </c>
      <c r="U76" s="22">
        <v>44407</v>
      </c>
      <c r="V76" s="22">
        <v>44512</v>
      </c>
      <c r="W76" s="22">
        <v>45091</v>
      </c>
      <c r="X76" s="7">
        <v>4380263.8</v>
      </c>
      <c r="Y76" s="23" t="s">
        <v>51</v>
      </c>
      <c r="Z76" s="30" t="s">
        <v>566</v>
      </c>
      <c r="AA76" s="23"/>
      <c r="AB76" s="17" t="s">
        <v>569</v>
      </c>
      <c r="AC76" s="17" t="s">
        <v>569</v>
      </c>
      <c r="AD76" s="17" t="s">
        <v>570</v>
      </c>
      <c r="AE76" s="17" t="s">
        <v>195</v>
      </c>
      <c r="AF76" s="17" t="s">
        <v>55</v>
      </c>
      <c r="AG76" s="17" t="s">
        <v>195</v>
      </c>
      <c r="AH76" s="17" t="s">
        <v>55</v>
      </c>
      <c r="AI76" s="17" t="s">
        <v>56</v>
      </c>
      <c r="AJ76" s="25"/>
    </row>
    <row r="77" spans="1:37" s="12" customFormat="1">
      <c r="A77" s="17" t="s">
        <v>36</v>
      </c>
      <c r="B77" s="17" t="s">
        <v>571</v>
      </c>
      <c r="C77" s="17"/>
      <c r="D77" s="17" t="s">
        <v>572</v>
      </c>
      <c r="E77" s="17" t="s">
        <v>73</v>
      </c>
      <c r="F77" s="17" t="s">
        <v>40</v>
      </c>
      <c r="G77" s="17" t="s">
        <v>149</v>
      </c>
      <c r="H77" s="17" t="s">
        <v>150</v>
      </c>
      <c r="I77" s="27" t="s">
        <v>573</v>
      </c>
      <c r="J77" s="17" t="s">
        <v>574</v>
      </c>
      <c r="K77" s="32" t="s">
        <v>575</v>
      </c>
      <c r="L77" s="17" t="s">
        <v>80</v>
      </c>
      <c r="M77" s="17" t="s">
        <v>0</v>
      </c>
      <c r="N77" s="17" t="s">
        <v>0</v>
      </c>
      <c r="O77" s="17" t="s">
        <v>47</v>
      </c>
      <c r="P77" s="17" t="s">
        <v>93</v>
      </c>
      <c r="Q77" s="17" t="s">
        <v>49</v>
      </c>
      <c r="R77" s="17" t="s">
        <v>50</v>
      </c>
      <c r="S77" s="17" t="s">
        <v>50</v>
      </c>
      <c r="T77" s="22">
        <v>44475.572615740697</v>
      </c>
      <c r="U77" s="22">
        <v>44407</v>
      </c>
      <c r="V77" s="22">
        <v>44468</v>
      </c>
      <c r="W77" s="22">
        <v>44681</v>
      </c>
      <c r="X77" s="7">
        <v>635607.5</v>
      </c>
      <c r="Y77" s="23"/>
      <c r="Z77" s="30" t="s">
        <v>576</v>
      </c>
      <c r="AA77" s="23"/>
      <c r="AB77" s="17" t="s">
        <v>577</v>
      </c>
      <c r="AC77" s="17" t="s">
        <v>577</v>
      </c>
      <c r="AD77" s="17" t="s">
        <v>578</v>
      </c>
      <c r="AE77" s="17" t="s">
        <v>121</v>
      </c>
      <c r="AF77" s="17" t="s">
        <v>55</v>
      </c>
      <c r="AG77" s="17" t="s">
        <v>121</v>
      </c>
      <c r="AH77" s="17" t="s">
        <v>55</v>
      </c>
      <c r="AI77" s="17" t="s">
        <v>56</v>
      </c>
      <c r="AJ77" s="25"/>
    </row>
    <row r="78" spans="1:37" s="12" customFormat="1" ht="89.25">
      <c r="A78" s="43" t="s">
        <v>36</v>
      </c>
      <c r="B78" s="43" t="s">
        <v>579</v>
      </c>
      <c r="C78" s="43"/>
      <c r="D78" s="43" t="s">
        <v>580</v>
      </c>
      <c r="E78" s="43" t="s">
        <v>39</v>
      </c>
      <c r="F78" s="43" t="s">
        <v>40</v>
      </c>
      <c r="G78" s="43" t="s">
        <v>318</v>
      </c>
      <c r="H78" s="43" t="s">
        <v>319</v>
      </c>
      <c r="I78" s="83" t="s">
        <v>581</v>
      </c>
      <c r="J78" s="43" t="s">
        <v>582</v>
      </c>
      <c r="K78" s="84" t="s">
        <v>583</v>
      </c>
      <c r="L78" s="43" t="s">
        <v>80</v>
      </c>
      <c r="M78" s="45" t="s">
        <v>0</v>
      </c>
      <c r="N78" s="45" t="s">
        <v>0</v>
      </c>
      <c r="O78" s="45" t="s">
        <v>47</v>
      </c>
      <c r="P78" s="43" t="s">
        <v>93</v>
      </c>
      <c r="Q78" s="43" t="s">
        <v>49</v>
      </c>
      <c r="R78" s="43" t="s">
        <v>50</v>
      </c>
      <c r="S78" s="43" t="s">
        <v>50</v>
      </c>
      <c r="T78" s="85">
        <v>44540.455231481501</v>
      </c>
      <c r="U78" s="46">
        <v>44407</v>
      </c>
      <c r="V78" s="46">
        <v>44539</v>
      </c>
      <c r="W78" s="46">
        <v>45122</v>
      </c>
      <c r="X78" s="47">
        <v>385000</v>
      </c>
      <c r="Y78" s="48" t="s">
        <v>66</v>
      </c>
      <c r="Z78" s="49"/>
      <c r="AA78" s="43" t="s">
        <v>584</v>
      </c>
      <c r="AB78" s="43" t="s">
        <v>584</v>
      </c>
      <c r="AC78" s="43" t="s">
        <v>585</v>
      </c>
      <c r="AD78" s="43" t="s">
        <v>85</v>
      </c>
      <c r="AE78" s="43" t="s">
        <v>55</v>
      </c>
      <c r="AF78" s="43" t="s">
        <v>85</v>
      </c>
      <c r="AG78" s="43" t="s">
        <v>39</v>
      </c>
      <c r="AH78" s="50" t="s">
        <v>55</v>
      </c>
      <c r="AI78" s="50" t="s">
        <v>56</v>
      </c>
      <c r="AJ78" s="51"/>
      <c r="AK78" s="52"/>
    </row>
    <row r="79" spans="1:37" s="12" customFormat="1" ht="76.5">
      <c r="A79" s="86" t="s">
        <v>36</v>
      </c>
      <c r="B79" s="86" t="s">
        <v>586</v>
      </c>
      <c r="C79" s="13" t="s">
        <v>587</v>
      </c>
      <c r="D79" s="86" t="s">
        <v>588</v>
      </c>
      <c r="E79" s="86" t="s">
        <v>39</v>
      </c>
      <c r="F79" s="86" t="s">
        <v>40</v>
      </c>
      <c r="G79" s="86" t="s">
        <v>299</v>
      </c>
      <c r="H79" s="86" t="s">
        <v>300</v>
      </c>
      <c r="I79" s="83" t="s">
        <v>589</v>
      </c>
      <c r="J79" s="86" t="s">
        <v>582</v>
      </c>
      <c r="K79" s="87" t="s">
        <v>590</v>
      </c>
      <c r="L79" s="88" t="s">
        <v>591</v>
      </c>
      <c r="M79" s="88" t="s">
        <v>0</v>
      </c>
      <c r="N79" s="88" t="s">
        <v>0</v>
      </c>
      <c r="O79" s="88" t="s">
        <v>47</v>
      </c>
      <c r="P79" s="86" t="s">
        <v>257</v>
      </c>
      <c r="Q79" s="86" t="s">
        <v>49</v>
      </c>
      <c r="R79" s="86" t="s">
        <v>50</v>
      </c>
      <c r="S79" s="86" t="s">
        <v>50</v>
      </c>
      <c r="T79" s="89">
        <v>44174.4781365741</v>
      </c>
      <c r="U79" s="89">
        <v>43528</v>
      </c>
      <c r="V79" s="89">
        <v>44160</v>
      </c>
      <c r="W79" s="90">
        <v>44865</v>
      </c>
      <c r="X79" s="91">
        <v>3673406</v>
      </c>
      <c r="Y79" s="92"/>
      <c r="Z79" s="93">
        <f>X79+X86</f>
        <v>6423406</v>
      </c>
      <c r="AA79" s="86" t="s">
        <v>592</v>
      </c>
      <c r="AB79" s="86" t="s">
        <v>592</v>
      </c>
      <c r="AC79" s="94" t="s">
        <v>593</v>
      </c>
      <c r="AD79" s="86" t="s">
        <v>85</v>
      </c>
      <c r="AE79" s="86" t="s">
        <v>55</v>
      </c>
      <c r="AF79" s="86" t="s">
        <v>85</v>
      </c>
      <c r="AG79" s="86" t="s">
        <v>39</v>
      </c>
      <c r="AH79" s="86" t="s">
        <v>55</v>
      </c>
      <c r="AI79" s="86" t="s">
        <v>56</v>
      </c>
      <c r="AJ79" s="95"/>
      <c r="AK79" s="96"/>
    </row>
    <row r="80" spans="1:37" s="12" customFormat="1">
      <c r="A80" s="2" t="s">
        <v>36</v>
      </c>
      <c r="B80" s="2" t="s">
        <v>594</v>
      </c>
      <c r="C80" s="2"/>
      <c r="D80" s="2" t="s">
        <v>595</v>
      </c>
      <c r="E80" s="2" t="s">
        <v>39</v>
      </c>
      <c r="F80" s="2" t="s">
        <v>40</v>
      </c>
      <c r="G80" s="2" t="s">
        <v>41</v>
      </c>
      <c r="H80" s="2" t="s">
        <v>42</v>
      </c>
      <c r="I80" s="27" t="s">
        <v>596</v>
      </c>
      <c r="J80" s="2" t="s">
        <v>597</v>
      </c>
      <c r="K80" s="31" t="s">
        <v>598</v>
      </c>
      <c r="L80" s="2" t="s">
        <v>46</v>
      </c>
      <c r="M80" s="2" t="s">
        <v>0</v>
      </c>
      <c r="N80" s="2" t="s">
        <v>0</v>
      </c>
      <c r="O80" s="2" t="s">
        <v>47</v>
      </c>
      <c r="P80" s="2" t="s">
        <v>257</v>
      </c>
      <c r="Q80" s="2" t="s">
        <v>49</v>
      </c>
      <c r="R80" s="2" t="s">
        <v>50</v>
      </c>
      <c r="S80" s="2" t="s">
        <v>50</v>
      </c>
      <c r="T80" s="6">
        <v>43619.563703703701</v>
      </c>
      <c r="U80" s="6">
        <v>43528</v>
      </c>
      <c r="V80" s="6">
        <v>43617</v>
      </c>
      <c r="W80" s="6">
        <v>44227</v>
      </c>
      <c r="X80" s="7">
        <v>1353000</v>
      </c>
      <c r="Y80" s="8" t="s">
        <v>66</v>
      </c>
      <c r="Z80" s="9"/>
      <c r="AA80" s="2" t="s">
        <v>599</v>
      </c>
      <c r="AB80" s="2" t="s">
        <v>599</v>
      </c>
      <c r="AC80" s="2" t="s">
        <v>600</v>
      </c>
      <c r="AD80" s="2" t="s">
        <v>54</v>
      </c>
      <c r="AE80" s="2" t="s">
        <v>55</v>
      </c>
      <c r="AF80" s="2" t="s">
        <v>54</v>
      </c>
      <c r="AG80" s="2" t="s">
        <v>39</v>
      </c>
      <c r="AH80" s="2" t="s">
        <v>55</v>
      </c>
      <c r="AI80" s="2" t="s">
        <v>56</v>
      </c>
      <c r="AJ80" s="10"/>
      <c r="AK80" s="11"/>
    </row>
    <row r="81" spans="1:37" s="12" customFormat="1">
      <c r="A81" s="2" t="s">
        <v>36</v>
      </c>
      <c r="B81" s="2" t="s">
        <v>601</v>
      </c>
      <c r="C81" s="2"/>
      <c r="D81" s="2" t="s">
        <v>602</v>
      </c>
      <c r="E81" s="2" t="s">
        <v>39</v>
      </c>
      <c r="F81" s="2" t="s">
        <v>60</v>
      </c>
      <c r="G81" s="2" t="s">
        <v>603</v>
      </c>
      <c r="H81" s="2" t="s">
        <v>604</v>
      </c>
      <c r="I81" s="27" t="s">
        <v>605</v>
      </c>
      <c r="J81" s="2" t="s">
        <v>606</v>
      </c>
      <c r="K81" s="31" t="s">
        <v>607</v>
      </c>
      <c r="L81" s="2" t="s">
        <v>106</v>
      </c>
      <c r="M81" s="2" t="s">
        <v>0</v>
      </c>
      <c r="N81" s="2" t="s">
        <v>0</v>
      </c>
      <c r="O81" s="2" t="s">
        <v>47</v>
      </c>
      <c r="P81" s="2" t="s">
        <v>48</v>
      </c>
      <c r="Q81" s="2" t="s">
        <v>49</v>
      </c>
      <c r="R81" s="2" t="s">
        <v>50</v>
      </c>
      <c r="S81" s="2" t="s">
        <v>50</v>
      </c>
      <c r="T81" s="6">
        <v>43699.473749999997</v>
      </c>
      <c r="U81" s="6">
        <v>43528</v>
      </c>
      <c r="V81" s="6">
        <v>43691</v>
      </c>
      <c r="W81" s="6">
        <v>44286</v>
      </c>
      <c r="X81" s="7">
        <v>1450000</v>
      </c>
      <c r="Y81" s="8" t="s">
        <v>81</v>
      </c>
      <c r="Z81" s="9"/>
      <c r="AA81" s="2" t="s">
        <v>608</v>
      </c>
      <c r="AB81" s="2" t="s">
        <v>608</v>
      </c>
      <c r="AC81" s="2" t="s">
        <v>609</v>
      </c>
      <c r="AD81" s="2" t="s">
        <v>109</v>
      </c>
      <c r="AE81" s="2" t="s">
        <v>55</v>
      </c>
      <c r="AF81" s="2" t="s">
        <v>109</v>
      </c>
      <c r="AG81" s="2" t="s">
        <v>39</v>
      </c>
      <c r="AH81" s="2" t="s">
        <v>55</v>
      </c>
      <c r="AI81" s="2" t="s">
        <v>56</v>
      </c>
      <c r="AJ81" s="10"/>
      <c r="AK81" s="11"/>
    </row>
    <row r="82" spans="1:37" s="12" customFormat="1" ht="38.25">
      <c r="A82" s="17" t="s">
        <v>36</v>
      </c>
      <c r="B82" s="17" t="s">
        <v>610</v>
      </c>
      <c r="C82" s="17"/>
      <c r="D82" s="17" t="s">
        <v>611</v>
      </c>
      <c r="E82" s="17" t="s">
        <v>73</v>
      </c>
      <c r="F82" s="17" t="s">
        <v>60</v>
      </c>
      <c r="G82" s="17" t="s">
        <v>101</v>
      </c>
      <c r="H82" s="17" t="s">
        <v>102</v>
      </c>
      <c r="I82" s="27" t="s">
        <v>612</v>
      </c>
      <c r="J82" s="17" t="s">
        <v>613</v>
      </c>
      <c r="K82" s="21" t="s">
        <v>614</v>
      </c>
      <c r="L82" s="17" t="s">
        <v>80</v>
      </c>
      <c r="M82" s="17" t="s">
        <v>0</v>
      </c>
      <c r="N82" s="17" t="s">
        <v>0</v>
      </c>
      <c r="O82" s="17" t="s">
        <v>47</v>
      </c>
      <c r="P82" s="17" t="s">
        <v>93</v>
      </c>
      <c r="Q82" s="17" t="s">
        <v>49</v>
      </c>
      <c r="R82" s="17" t="s">
        <v>50</v>
      </c>
      <c r="S82" s="17" t="s">
        <v>50</v>
      </c>
      <c r="T82" s="22">
        <v>44488.410601851901</v>
      </c>
      <c r="U82" s="22">
        <v>44407</v>
      </c>
      <c r="V82" s="22">
        <v>44484</v>
      </c>
      <c r="W82" s="22">
        <v>45042</v>
      </c>
      <c r="X82" s="7">
        <v>281900</v>
      </c>
      <c r="Y82" s="23" t="s">
        <v>81</v>
      </c>
      <c r="Z82" s="30"/>
      <c r="AA82" s="23"/>
      <c r="AB82" s="17" t="s">
        <v>615</v>
      </c>
      <c r="AC82" s="17" t="s">
        <v>615</v>
      </c>
      <c r="AD82" s="17" t="s">
        <v>616</v>
      </c>
      <c r="AE82" s="17" t="s">
        <v>109</v>
      </c>
      <c r="AF82" s="17" t="s">
        <v>55</v>
      </c>
      <c r="AG82" s="17" t="s">
        <v>109</v>
      </c>
      <c r="AH82" s="17" t="s">
        <v>55</v>
      </c>
      <c r="AI82" s="17" t="s">
        <v>56</v>
      </c>
      <c r="AJ82" s="25"/>
    </row>
    <row r="83" spans="1:37" s="12" customFormat="1" ht="76.5">
      <c r="A83" s="2" t="s">
        <v>36</v>
      </c>
      <c r="B83" s="2" t="s">
        <v>617</v>
      </c>
      <c r="C83" s="2"/>
      <c r="D83" s="2" t="s">
        <v>618</v>
      </c>
      <c r="E83" s="2" t="s">
        <v>39</v>
      </c>
      <c r="F83" s="2" t="s">
        <v>74</v>
      </c>
      <c r="G83" s="5" t="s">
        <v>619</v>
      </c>
      <c r="H83" s="2" t="s">
        <v>620</v>
      </c>
      <c r="I83" s="28" t="s">
        <v>621</v>
      </c>
      <c r="J83" s="2" t="s">
        <v>622</v>
      </c>
      <c r="K83" s="31" t="s">
        <v>623</v>
      </c>
      <c r="L83" s="2" t="s">
        <v>46</v>
      </c>
      <c r="M83" s="2" t="s">
        <v>0</v>
      </c>
      <c r="N83" s="2" t="s">
        <v>0</v>
      </c>
      <c r="O83" s="5" t="s">
        <v>47</v>
      </c>
      <c r="P83" s="2" t="s">
        <v>257</v>
      </c>
      <c r="Q83" s="2" t="s">
        <v>49</v>
      </c>
      <c r="R83" s="2" t="s">
        <v>50</v>
      </c>
      <c r="S83" s="2" t="s">
        <v>50</v>
      </c>
      <c r="T83" s="6">
        <v>43641.544363425899</v>
      </c>
      <c r="U83" s="6">
        <v>43528</v>
      </c>
      <c r="V83" s="6">
        <v>43636</v>
      </c>
      <c r="W83" s="6">
        <v>44531</v>
      </c>
      <c r="X83" s="7">
        <v>4000000</v>
      </c>
      <c r="Y83" s="8" t="s">
        <v>81</v>
      </c>
      <c r="Z83" s="9"/>
      <c r="AA83" s="2" t="s">
        <v>624</v>
      </c>
      <c r="AB83" s="2" t="s">
        <v>624</v>
      </c>
      <c r="AC83" s="2" t="s">
        <v>625</v>
      </c>
      <c r="AD83" s="2" t="s">
        <v>121</v>
      </c>
      <c r="AE83" s="2" t="s">
        <v>55</v>
      </c>
      <c r="AF83" s="2" t="s">
        <v>121</v>
      </c>
      <c r="AG83" s="2" t="s">
        <v>39</v>
      </c>
      <c r="AH83" s="2" t="s">
        <v>55</v>
      </c>
      <c r="AI83" s="2" t="s">
        <v>56</v>
      </c>
      <c r="AJ83" s="10"/>
      <c r="AK83" s="11"/>
    </row>
    <row r="84" spans="1:37" s="12" customFormat="1" ht="25.5">
      <c r="A84" s="17" t="s">
        <v>36</v>
      </c>
      <c r="B84" s="17" t="s">
        <v>626</v>
      </c>
      <c r="C84" s="17"/>
      <c r="D84" s="17" t="s">
        <v>627</v>
      </c>
      <c r="E84" s="17" t="s">
        <v>73</v>
      </c>
      <c r="F84" s="17" t="s">
        <v>40</v>
      </c>
      <c r="G84" s="17" t="s">
        <v>308</v>
      </c>
      <c r="H84" s="17" t="s">
        <v>309</v>
      </c>
      <c r="I84" s="27" t="s">
        <v>628</v>
      </c>
      <c r="J84" s="17" t="s">
        <v>629</v>
      </c>
      <c r="K84" s="21" t="s">
        <v>630</v>
      </c>
      <c r="L84" s="17" t="s">
        <v>80</v>
      </c>
      <c r="M84" s="17" t="s">
        <v>0</v>
      </c>
      <c r="N84" s="17" t="s">
        <v>0</v>
      </c>
      <c r="O84" s="17" t="s">
        <v>47</v>
      </c>
      <c r="P84" s="17" t="s">
        <v>93</v>
      </c>
      <c r="Q84" s="17" t="s">
        <v>49</v>
      </c>
      <c r="R84" s="17" t="s">
        <v>50</v>
      </c>
      <c r="S84" s="17" t="s">
        <v>50</v>
      </c>
      <c r="T84" s="22">
        <v>44475.572592592602</v>
      </c>
      <c r="U84" s="22">
        <v>44407</v>
      </c>
      <c r="V84" s="22">
        <v>44463</v>
      </c>
      <c r="W84" s="22">
        <v>45139</v>
      </c>
      <c r="X84" s="47">
        <v>5120500</v>
      </c>
      <c r="Y84" s="23" t="s">
        <v>66</v>
      </c>
      <c r="Z84" s="30" t="s">
        <v>631</v>
      </c>
      <c r="AA84" s="23"/>
      <c r="AB84" s="17" t="s">
        <v>632</v>
      </c>
      <c r="AC84" s="17" t="s">
        <v>632</v>
      </c>
      <c r="AD84" s="17" t="s">
        <v>633</v>
      </c>
      <c r="AE84" s="17" t="s">
        <v>121</v>
      </c>
      <c r="AF84" s="17" t="s">
        <v>55</v>
      </c>
      <c r="AG84" s="17" t="s">
        <v>121</v>
      </c>
      <c r="AH84" s="17" t="s">
        <v>55</v>
      </c>
      <c r="AI84" s="17" t="s">
        <v>56</v>
      </c>
      <c r="AJ84" s="25"/>
    </row>
    <row r="85" spans="1:37" ht="38.25">
      <c r="A85" s="17" t="s">
        <v>36</v>
      </c>
      <c r="B85" s="17" t="s">
        <v>634</v>
      </c>
      <c r="C85" s="17"/>
      <c r="D85" s="17" t="s">
        <v>635</v>
      </c>
      <c r="E85" s="17" t="s">
        <v>73</v>
      </c>
      <c r="F85" s="17" t="s">
        <v>186</v>
      </c>
      <c r="G85" s="17" t="s">
        <v>218</v>
      </c>
      <c r="H85" s="17" t="s">
        <v>219</v>
      </c>
      <c r="I85" s="27" t="s">
        <v>636</v>
      </c>
      <c r="J85" s="17" t="s">
        <v>637</v>
      </c>
      <c r="K85" s="21" t="s">
        <v>638</v>
      </c>
      <c r="L85" s="17" t="s">
        <v>80</v>
      </c>
      <c r="M85" s="17" t="s">
        <v>0</v>
      </c>
      <c r="N85" s="17" t="s">
        <v>0</v>
      </c>
      <c r="O85" s="17" t="s">
        <v>47</v>
      </c>
      <c r="P85" s="17" t="s">
        <v>93</v>
      </c>
      <c r="Q85" s="17" t="s">
        <v>49</v>
      </c>
      <c r="R85" s="17" t="s">
        <v>50</v>
      </c>
      <c r="S85" s="17" t="s">
        <v>50</v>
      </c>
      <c r="T85" s="22">
        <v>44501.409479166701</v>
      </c>
      <c r="U85" s="22">
        <v>44407</v>
      </c>
      <c r="V85" s="22">
        <v>44484</v>
      </c>
      <c r="W85" s="22">
        <v>45229</v>
      </c>
      <c r="X85" s="7">
        <v>15400000</v>
      </c>
      <c r="Y85" s="23" t="s">
        <v>51</v>
      </c>
      <c r="Z85" s="30"/>
      <c r="AA85" s="23"/>
      <c r="AB85" s="17" t="s">
        <v>639</v>
      </c>
      <c r="AC85" s="17" t="s">
        <v>639</v>
      </c>
      <c r="AD85" s="17" t="s">
        <v>640</v>
      </c>
      <c r="AE85" s="17" t="s">
        <v>195</v>
      </c>
      <c r="AF85" s="17" t="s">
        <v>55</v>
      </c>
      <c r="AG85" s="17" t="s">
        <v>195</v>
      </c>
      <c r="AH85" s="17" t="s">
        <v>55</v>
      </c>
      <c r="AI85" s="17" t="s">
        <v>56</v>
      </c>
      <c r="AJ85" s="25"/>
      <c r="AK85" s="133"/>
    </row>
    <row r="86" spans="1:37" s="81" customFormat="1" ht="76.5">
      <c r="A86" s="69" t="s">
        <v>36</v>
      </c>
      <c r="B86" s="69" t="s">
        <v>641</v>
      </c>
      <c r="C86" s="69"/>
      <c r="D86" s="69" t="s">
        <v>642</v>
      </c>
      <c r="E86" s="69" t="s">
        <v>39</v>
      </c>
      <c r="F86" s="69" t="s">
        <v>74</v>
      </c>
      <c r="G86" s="69" t="s">
        <v>643</v>
      </c>
      <c r="H86" s="69" t="s">
        <v>644</v>
      </c>
      <c r="I86" s="97" t="s">
        <v>645</v>
      </c>
      <c r="J86" s="69" t="s">
        <v>646</v>
      </c>
      <c r="K86" s="72" t="s">
        <v>647</v>
      </c>
      <c r="L86" s="71" t="s">
        <v>648</v>
      </c>
      <c r="M86" s="71" t="s">
        <v>0</v>
      </c>
      <c r="N86" s="71" t="s">
        <v>0</v>
      </c>
      <c r="O86" s="71" t="s">
        <v>47</v>
      </c>
      <c r="P86" s="69" t="s">
        <v>48</v>
      </c>
      <c r="Q86" s="69" t="s">
        <v>49</v>
      </c>
      <c r="R86" s="69" t="s">
        <v>50</v>
      </c>
      <c r="S86" s="69" t="s">
        <v>50</v>
      </c>
      <c r="T86" s="73">
        <v>43165.4754398148</v>
      </c>
      <c r="U86" s="73">
        <v>43038</v>
      </c>
      <c r="V86" s="75">
        <v>43146</v>
      </c>
      <c r="W86" s="75">
        <v>43794</v>
      </c>
      <c r="X86" s="78">
        <v>2750000</v>
      </c>
      <c r="Y86" s="98" t="s">
        <v>444</v>
      </c>
      <c r="Z86" s="99" t="s">
        <v>649</v>
      </c>
      <c r="AA86" s="69" t="s">
        <v>650</v>
      </c>
      <c r="AB86" s="69" t="s">
        <v>650</v>
      </c>
      <c r="AC86" s="69" t="s">
        <v>651</v>
      </c>
      <c r="AD86" s="69" t="s">
        <v>121</v>
      </c>
      <c r="AE86" s="69" t="s">
        <v>55</v>
      </c>
      <c r="AF86" s="69" t="s">
        <v>121</v>
      </c>
      <c r="AG86" s="69" t="s">
        <v>39</v>
      </c>
      <c r="AH86" s="69" t="s">
        <v>55</v>
      </c>
      <c r="AI86" s="69" t="s">
        <v>56</v>
      </c>
      <c r="AJ86" s="79"/>
      <c r="AK86" s="80"/>
    </row>
    <row r="87" spans="1:37" s="101" customFormat="1" ht="51">
      <c r="A87" s="17" t="s">
        <v>36</v>
      </c>
      <c r="B87" s="18" t="s">
        <v>652</v>
      </c>
      <c r="C87" s="37" t="s">
        <v>653</v>
      </c>
      <c r="D87" s="17" t="s">
        <v>654</v>
      </c>
      <c r="E87" s="17" t="s">
        <v>73</v>
      </c>
      <c r="F87" s="17" t="s">
        <v>74</v>
      </c>
      <c r="G87" s="17" t="s">
        <v>75</v>
      </c>
      <c r="H87" s="17" t="s">
        <v>76</v>
      </c>
      <c r="I87" s="100" t="s">
        <v>655</v>
      </c>
      <c r="J87" s="17" t="s">
        <v>656</v>
      </c>
      <c r="K87" s="21" t="s">
        <v>657</v>
      </c>
      <c r="L87" s="17" t="s">
        <v>80</v>
      </c>
      <c r="M87" s="17" t="s">
        <v>0</v>
      </c>
      <c r="N87" s="17" t="s">
        <v>0</v>
      </c>
      <c r="O87" s="17" t="s">
        <v>47</v>
      </c>
      <c r="P87" s="17" t="s">
        <v>93</v>
      </c>
      <c r="Q87" s="17" t="s">
        <v>49</v>
      </c>
      <c r="R87" s="17" t="s">
        <v>50</v>
      </c>
      <c r="S87" s="17" t="s">
        <v>50</v>
      </c>
      <c r="T87" s="22">
        <v>44466.369548611103</v>
      </c>
      <c r="U87" s="22">
        <v>44407</v>
      </c>
      <c r="V87" s="22">
        <v>44462</v>
      </c>
      <c r="W87" s="39">
        <v>44483</v>
      </c>
      <c r="X87" s="16">
        <v>238400</v>
      </c>
      <c r="Y87" s="23" t="s">
        <v>81</v>
      </c>
      <c r="Z87" s="26" t="s">
        <v>658</v>
      </c>
      <c r="AA87" s="23"/>
      <c r="AB87" s="17" t="s">
        <v>659</v>
      </c>
      <c r="AC87" s="17" t="s">
        <v>659</v>
      </c>
      <c r="AD87" s="17" t="s">
        <v>660</v>
      </c>
      <c r="AE87" s="17" t="s">
        <v>85</v>
      </c>
      <c r="AF87" s="17" t="s">
        <v>55</v>
      </c>
      <c r="AG87" s="17" t="s">
        <v>85</v>
      </c>
      <c r="AH87" s="17" t="s">
        <v>55</v>
      </c>
      <c r="AI87" s="17" t="s">
        <v>56</v>
      </c>
      <c r="AJ87" s="25"/>
    </row>
    <row r="88" spans="1:37" ht="38.25">
      <c r="A88" s="17" t="s">
        <v>36</v>
      </c>
      <c r="B88" s="18" t="s">
        <v>661</v>
      </c>
      <c r="C88" s="19" t="s">
        <v>662</v>
      </c>
      <c r="D88" s="17" t="s">
        <v>663</v>
      </c>
      <c r="E88" s="17" t="s">
        <v>73</v>
      </c>
      <c r="F88" s="17" t="s">
        <v>74</v>
      </c>
      <c r="G88" s="17" t="s">
        <v>75</v>
      </c>
      <c r="H88" s="17" t="s">
        <v>76</v>
      </c>
      <c r="I88" s="100" t="s">
        <v>655</v>
      </c>
      <c r="J88" s="17" t="s">
        <v>656</v>
      </c>
      <c r="K88" s="21" t="s">
        <v>664</v>
      </c>
      <c r="L88" s="17" t="s">
        <v>80</v>
      </c>
      <c r="M88" s="17" t="s">
        <v>0</v>
      </c>
      <c r="N88" s="17" t="s">
        <v>0</v>
      </c>
      <c r="O88" s="17" t="s">
        <v>47</v>
      </c>
      <c r="P88" s="17" t="s">
        <v>93</v>
      </c>
      <c r="Q88" s="17" t="s">
        <v>49</v>
      </c>
      <c r="R88" s="17" t="s">
        <v>50</v>
      </c>
      <c r="S88" s="17" t="s">
        <v>50</v>
      </c>
      <c r="T88" s="22">
        <v>44477.553854166697</v>
      </c>
      <c r="U88" s="22">
        <v>44407</v>
      </c>
      <c r="V88" s="22">
        <v>44462</v>
      </c>
      <c r="W88" s="22">
        <v>44862</v>
      </c>
      <c r="X88" s="16">
        <v>327800</v>
      </c>
      <c r="Y88" s="23"/>
      <c r="Z88" s="30" t="s">
        <v>287</v>
      </c>
      <c r="AA88" s="23"/>
      <c r="AB88" s="17" t="s">
        <v>659</v>
      </c>
      <c r="AC88" s="17" t="s">
        <v>659</v>
      </c>
      <c r="AD88" s="17" t="s">
        <v>660</v>
      </c>
      <c r="AE88" s="17" t="s">
        <v>85</v>
      </c>
      <c r="AF88" s="17" t="s">
        <v>55</v>
      </c>
      <c r="AG88" s="17" t="s">
        <v>85</v>
      </c>
      <c r="AH88" s="17" t="s">
        <v>55</v>
      </c>
      <c r="AI88" s="17" t="s">
        <v>56</v>
      </c>
      <c r="AJ88" s="25"/>
      <c r="AK88" s="133"/>
    </row>
    <row r="89" spans="1:37" s="102" customFormat="1" ht="76.5">
      <c r="A89" s="17" t="s">
        <v>36</v>
      </c>
      <c r="B89" s="18" t="s">
        <v>665</v>
      </c>
      <c r="C89" s="19" t="s">
        <v>666</v>
      </c>
      <c r="D89" s="17" t="s">
        <v>667</v>
      </c>
      <c r="E89" s="17" t="s">
        <v>73</v>
      </c>
      <c r="F89" s="17" t="s">
        <v>60</v>
      </c>
      <c r="G89" s="17" t="s">
        <v>139</v>
      </c>
      <c r="H89" s="17" t="s">
        <v>140</v>
      </c>
      <c r="I89" s="20" t="s">
        <v>668</v>
      </c>
      <c r="J89" s="17" t="s">
        <v>669</v>
      </c>
      <c r="K89" s="40" t="s">
        <v>670</v>
      </c>
      <c r="L89" s="17" t="s">
        <v>80</v>
      </c>
      <c r="M89" s="17" t="s">
        <v>0</v>
      </c>
      <c r="N89" s="17" t="s">
        <v>0</v>
      </c>
      <c r="O89" s="17" t="s">
        <v>47</v>
      </c>
      <c r="P89" s="18" t="s">
        <v>93</v>
      </c>
      <c r="Q89" s="17" t="s">
        <v>49</v>
      </c>
      <c r="R89" s="17" t="s">
        <v>50</v>
      </c>
      <c r="S89" s="17" t="s">
        <v>50</v>
      </c>
      <c r="T89" s="22">
        <v>44466.3695717593</v>
      </c>
      <c r="U89" s="22">
        <v>44407</v>
      </c>
      <c r="V89" s="22">
        <v>44463</v>
      </c>
      <c r="W89" s="39">
        <v>44483</v>
      </c>
      <c r="X89" s="15">
        <v>578340</v>
      </c>
      <c r="Y89" s="23"/>
      <c r="Z89" s="24" t="s">
        <v>671</v>
      </c>
      <c r="AA89" s="23"/>
      <c r="AB89" s="17" t="s">
        <v>672</v>
      </c>
      <c r="AC89" s="17" t="s">
        <v>672</v>
      </c>
      <c r="AD89" s="17" t="s">
        <v>673</v>
      </c>
      <c r="AE89" s="17" t="s">
        <v>146</v>
      </c>
      <c r="AF89" s="17" t="s">
        <v>55</v>
      </c>
      <c r="AG89" s="17" t="s">
        <v>146</v>
      </c>
      <c r="AH89" s="17" t="s">
        <v>55</v>
      </c>
      <c r="AI89" s="17" t="s">
        <v>56</v>
      </c>
      <c r="AJ89" s="25"/>
    </row>
    <row r="90" spans="1:37" ht="63.75">
      <c r="A90" s="17" t="s">
        <v>36</v>
      </c>
      <c r="B90" s="18" t="s">
        <v>674</v>
      </c>
      <c r="C90" s="103" t="s">
        <v>675</v>
      </c>
      <c r="D90" s="17" t="s">
        <v>676</v>
      </c>
      <c r="E90" s="17" t="s">
        <v>73</v>
      </c>
      <c r="F90" s="17" t="s">
        <v>60</v>
      </c>
      <c r="G90" s="17" t="s">
        <v>139</v>
      </c>
      <c r="H90" s="17" t="s">
        <v>140</v>
      </c>
      <c r="I90" s="100" t="s">
        <v>668</v>
      </c>
      <c r="J90" s="17" t="s">
        <v>669</v>
      </c>
      <c r="K90" s="40" t="s">
        <v>677</v>
      </c>
      <c r="L90" s="17" t="s">
        <v>80</v>
      </c>
      <c r="M90" s="17" t="s">
        <v>0</v>
      </c>
      <c r="N90" s="17" t="s">
        <v>0</v>
      </c>
      <c r="O90" s="17" t="s">
        <v>47</v>
      </c>
      <c r="P90" s="104" t="s">
        <v>93</v>
      </c>
      <c r="Q90" s="17" t="s">
        <v>49</v>
      </c>
      <c r="R90" s="17" t="s">
        <v>50</v>
      </c>
      <c r="S90" s="17" t="s">
        <v>50</v>
      </c>
      <c r="T90" s="22">
        <v>44477.553854166697</v>
      </c>
      <c r="U90" s="22">
        <v>44407</v>
      </c>
      <c r="V90" s="22">
        <v>44463</v>
      </c>
      <c r="W90" s="22">
        <v>44681</v>
      </c>
      <c r="X90" s="16">
        <v>706860</v>
      </c>
      <c r="Y90" s="23" t="s">
        <v>51</v>
      </c>
      <c r="Z90" s="24" t="s">
        <v>678</v>
      </c>
      <c r="AA90" s="23"/>
      <c r="AB90" s="17" t="s">
        <v>672</v>
      </c>
      <c r="AC90" s="17" t="s">
        <v>672</v>
      </c>
      <c r="AD90" s="17" t="s">
        <v>673</v>
      </c>
      <c r="AE90" s="17" t="s">
        <v>146</v>
      </c>
      <c r="AF90" s="17" t="s">
        <v>55</v>
      </c>
      <c r="AG90" s="17" t="s">
        <v>146</v>
      </c>
      <c r="AH90" s="17" t="s">
        <v>55</v>
      </c>
      <c r="AI90" s="17" t="s">
        <v>56</v>
      </c>
      <c r="AJ90" s="25"/>
      <c r="AK90" s="133"/>
    </row>
    <row r="91" spans="1:37" s="106" customFormat="1" ht="114.75">
      <c r="A91" s="17" t="s">
        <v>36</v>
      </c>
      <c r="B91" s="36" t="s">
        <v>679</v>
      </c>
      <c r="C91" s="105" t="s">
        <v>680</v>
      </c>
      <c r="D91" s="17" t="s">
        <v>681</v>
      </c>
      <c r="E91" s="17" t="s">
        <v>73</v>
      </c>
      <c r="F91" s="17" t="s">
        <v>186</v>
      </c>
      <c r="G91" s="17" t="s">
        <v>218</v>
      </c>
      <c r="H91" s="17" t="s">
        <v>219</v>
      </c>
      <c r="I91" s="20" t="s">
        <v>682</v>
      </c>
      <c r="J91" s="17" t="s">
        <v>683</v>
      </c>
      <c r="K91" s="40" t="s">
        <v>684</v>
      </c>
      <c r="L91" s="17" t="s">
        <v>80</v>
      </c>
      <c r="M91" s="17" t="s">
        <v>0</v>
      </c>
      <c r="N91" s="17" t="s">
        <v>0</v>
      </c>
      <c r="O91" s="17" t="s">
        <v>47</v>
      </c>
      <c r="P91" s="17" t="s">
        <v>93</v>
      </c>
      <c r="Q91" s="17" t="s">
        <v>49</v>
      </c>
      <c r="R91" s="17" t="s">
        <v>50</v>
      </c>
      <c r="S91" s="17" t="s">
        <v>50</v>
      </c>
      <c r="T91" s="22">
        <v>44466.369525463</v>
      </c>
      <c r="U91" s="22">
        <v>44407</v>
      </c>
      <c r="V91" s="22">
        <v>44462</v>
      </c>
      <c r="W91" s="39">
        <v>44483</v>
      </c>
      <c r="X91" s="15">
        <v>33304</v>
      </c>
      <c r="Y91" s="66" t="s">
        <v>685</v>
      </c>
      <c r="Z91" s="24" t="s">
        <v>686</v>
      </c>
      <c r="AA91" s="23"/>
      <c r="AB91" s="17" t="s">
        <v>687</v>
      </c>
      <c r="AC91" s="17" t="s">
        <v>687</v>
      </c>
      <c r="AD91" s="17" t="s">
        <v>688</v>
      </c>
      <c r="AE91" s="17" t="s">
        <v>195</v>
      </c>
      <c r="AF91" s="17" t="s">
        <v>55</v>
      </c>
      <c r="AG91" s="17" t="s">
        <v>195</v>
      </c>
      <c r="AH91" s="17" t="s">
        <v>55</v>
      </c>
      <c r="AI91" s="17" t="s">
        <v>56</v>
      </c>
      <c r="AJ91" s="25"/>
    </row>
    <row r="92" spans="1:37" s="106" customFormat="1" ht="63.75">
      <c r="A92" s="17" t="s">
        <v>36</v>
      </c>
      <c r="B92" s="17" t="s">
        <v>689</v>
      </c>
      <c r="C92" s="13" t="s">
        <v>690</v>
      </c>
      <c r="D92" s="17" t="s">
        <v>691</v>
      </c>
      <c r="E92" s="17" t="s">
        <v>73</v>
      </c>
      <c r="F92" s="17" t="s">
        <v>186</v>
      </c>
      <c r="G92" s="17" t="s">
        <v>218</v>
      </c>
      <c r="H92" s="17" t="s">
        <v>219</v>
      </c>
      <c r="I92" s="20" t="s">
        <v>682</v>
      </c>
      <c r="J92" s="17" t="s">
        <v>683</v>
      </c>
      <c r="K92" s="21" t="s">
        <v>692</v>
      </c>
      <c r="L92" s="17" t="s">
        <v>80</v>
      </c>
      <c r="M92" s="17" t="s">
        <v>0</v>
      </c>
      <c r="N92" s="17" t="s">
        <v>0</v>
      </c>
      <c r="O92" s="17" t="s">
        <v>47</v>
      </c>
      <c r="P92" s="17" t="s">
        <v>93</v>
      </c>
      <c r="Q92" s="17" t="s">
        <v>49</v>
      </c>
      <c r="R92" s="17" t="s">
        <v>50</v>
      </c>
      <c r="S92" s="17" t="s">
        <v>50</v>
      </c>
      <c r="T92" s="22">
        <v>44477.553842592599</v>
      </c>
      <c r="U92" s="22">
        <v>44407</v>
      </c>
      <c r="V92" s="22">
        <v>44462</v>
      </c>
      <c r="W92" s="39">
        <v>44712</v>
      </c>
      <c r="X92" s="47">
        <v>45793</v>
      </c>
      <c r="Y92" s="23" t="s">
        <v>51</v>
      </c>
      <c r="Z92" s="26" t="s">
        <v>693</v>
      </c>
      <c r="AA92" s="23"/>
      <c r="AB92" s="17" t="s">
        <v>687</v>
      </c>
      <c r="AC92" s="17" t="s">
        <v>687</v>
      </c>
      <c r="AD92" s="17" t="s">
        <v>688</v>
      </c>
      <c r="AE92" s="17" t="s">
        <v>195</v>
      </c>
      <c r="AF92" s="17" t="s">
        <v>55</v>
      </c>
      <c r="AG92" s="17" t="s">
        <v>195</v>
      </c>
      <c r="AH92" s="17" t="s">
        <v>55</v>
      </c>
      <c r="AI92" s="17" t="s">
        <v>56</v>
      </c>
      <c r="AJ92" s="25"/>
    </row>
    <row r="93" spans="1:37" s="106" customFormat="1" ht="38.25">
      <c r="A93" s="17" t="s">
        <v>36</v>
      </c>
      <c r="B93" s="17" t="s">
        <v>694</v>
      </c>
      <c r="C93" s="17"/>
      <c r="D93" s="17" t="s">
        <v>695</v>
      </c>
      <c r="E93" s="17" t="s">
        <v>73</v>
      </c>
      <c r="F93" s="17" t="s">
        <v>40</v>
      </c>
      <c r="G93" s="17" t="s">
        <v>149</v>
      </c>
      <c r="H93" s="17" t="s">
        <v>150</v>
      </c>
      <c r="I93" s="27" t="s">
        <v>696</v>
      </c>
      <c r="J93" s="17" t="s">
        <v>697</v>
      </c>
      <c r="K93" s="21" t="s">
        <v>698</v>
      </c>
      <c r="L93" s="17" t="s">
        <v>80</v>
      </c>
      <c r="M93" s="17" t="s">
        <v>0</v>
      </c>
      <c r="N93" s="17" t="s">
        <v>0</v>
      </c>
      <c r="O93" s="17" t="s">
        <v>47</v>
      </c>
      <c r="P93" s="17" t="s">
        <v>93</v>
      </c>
      <c r="Q93" s="17" t="s">
        <v>49</v>
      </c>
      <c r="R93" s="17" t="s">
        <v>50</v>
      </c>
      <c r="S93" s="17" t="s">
        <v>50</v>
      </c>
      <c r="T93" s="22">
        <v>44475.572650463</v>
      </c>
      <c r="U93" s="22">
        <v>44407</v>
      </c>
      <c r="V93" s="22">
        <v>44468</v>
      </c>
      <c r="W93" s="22">
        <v>44985</v>
      </c>
      <c r="X93" s="7">
        <v>2750000</v>
      </c>
      <c r="Y93" s="23"/>
      <c r="Z93" s="30"/>
      <c r="AA93" s="23"/>
      <c r="AB93" s="17" t="s">
        <v>699</v>
      </c>
      <c r="AC93" s="17" t="s">
        <v>699</v>
      </c>
      <c r="AD93" s="17" t="s">
        <v>700</v>
      </c>
      <c r="AE93" s="17" t="s">
        <v>121</v>
      </c>
      <c r="AF93" s="17" t="s">
        <v>55</v>
      </c>
      <c r="AG93" s="17" t="s">
        <v>121</v>
      </c>
      <c r="AH93" s="17" t="s">
        <v>55</v>
      </c>
      <c r="AI93" s="17" t="s">
        <v>56</v>
      </c>
      <c r="AJ93" s="25"/>
    </row>
    <row r="94" spans="1:37" s="106" customFormat="1" ht="51">
      <c r="A94" s="17" t="s">
        <v>36</v>
      </c>
      <c r="B94" s="17" t="s">
        <v>701</v>
      </c>
      <c r="C94" s="17"/>
      <c r="D94" s="17" t="s">
        <v>702</v>
      </c>
      <c r="E94" s="17" t="s">
        <v>39</v>
      </c>
      <c r="F94" s="17" t="s">
        <v>251</v>
      </c>
      <c r="G94" s="17" t="s">
        <v>252</v>
      </c>
      <c r="H94" s="17" t="s">
        <v>253</v>
      </c>
      <c r="I94" s="27" t="s">
        <v>703</v>
      </c>
      <c r="J94" s="17" t="s">
        <v>704</v>
      </c>
      <c r="K94" s="21" t="s">
        <v>705</v>
      </c>
      <c r="L94" s="17" t="s">
        <v>80</v>
      </c>
      <c r="M94" s="17" t="s">
        <v>0</v>
      </c>
      <c r="N94" s="17" t="s">
        <v>0</v>
      </c>
      <c r="O94" s="17" t="s">
        <v>47</v>
      </c>
      <c r="P94" s="17" t="s">
        <v>93</v>
      </c>
      <c r="Q94" s="17" t="s">
        <v>49</v>
      </c>
      <c r="R94" s="17" t="s">
        <v>50</v>
      </c>
      <c r="S94" s="17" t="s">
        <v>50</v>
      </c>
      <c r="T94" s="22">
        <v>44515.370162036997</v>
      </c>
      <c r="U94" s="22">
        <v>44407</v>
      </c>
      <c r="V94" s="22">
        <v>44512</v>
      </c>
      <c r="W94" s="22">
        <v>45046</v>
      </c>
      <c r="X94" s="7">
        <v>4834229.4000000004</v>
      </c>
      <c r="Y94" s="23" t="s">
        <v>81</v>
      </c>
      <c r="Z94" s="30"/>
      <c r="AA94" s="23"/>
      <c r="AB94" s="17" t="s">
        <v>706</v>
      </c>
      <c r="AC94" s="17" t="s">
        <v>706</v>
      </c>
      <c r="AD94" s="17" t="s">
        <v>504</v>
      </c>
      <c r="AE94" s="17" t="s">
        <v>195</v>
      </c>
      <c r="AF94" s="17" t="s">
        <v>55</v>
      </c>
      <c r="AG94" s="17" t="s">
        <v>195</v>
      </c>
      <c r="AH94" s="17" t="s">
        <v>55</v>
      </c>
      <c r="AI94" s="17" t="s">
        <v>56</v>
      </c>
      <c r="AJ94" s="25"/>
    </row>
    <row r="95" spans="1:37" s="106" customFormat="1" ht="38.25">
      <c r="A95" s="17" t="s">
        <v>36</v>
      </c>
      <c r="B95" s="17" t="s">
        <v>707</v>
      </c>
      <c r="C95" s="17"/>
      <c r="D95" s="17" t="s">
        <v>708</v>
      </c>
      <c r="E95" s="17" t="s">
        <v>39</v>
      </c>
      <c r="F95" s="17" t="s">
        <v>40</v>
      </c>
      <c r="G95" s="17" t="s">
        <v>308</v>
      </c>
      <c r="H95" s="17" t="s">
        <v>309</v>
      </c>
      <c r="I95" s="83" t="s">
        <v>709</v>
      </c>
      <c r="J95" s="17" t="s">
        <v>710</v>
      </c>
      <c r="K95" s="21" t="s">
        <v>711</v>
      </c>
      <c r="L95" s="17" t="s">
        <v>80</v>
      </c>
      <c r="M95" s="17" t="s">
        <v>0</v>
      </c>
      <c r="N95" s="17" t="s">
        <v>0</v>
      </c>
      <c r="O95" s="17" t="s">
        <v>47</v>
      </c>
      <c r="P95" s="17" t="s">
        <v>93</v>
      </c>
      <c r="Q95" s="17" t="s">
        <v>49</v>
      </c>
      <c r="R95" s="17" t="s">
        <v>50</v>
      </c>
      <c r="S95" s="17" t="s">
        <v>50</v>
      </c>
      <c r="T95" s="22">
        <v>44515.370173611103</v>
      </c>
      <c r="U95" s="22">
        <v>44407</v>
      </c>
      <c r="V95" s="22">
        <v>44512</v>
      </c>
      <c r="W95" s="22">
        <v>44865</v>
      </c>
      <c r="X95" s="7">
        <v>225580.3</v>
      </c>
      <c r="Y95" s="23" t="s">
        <v>66</v>
      </c>
      <c r="Z95" s="30"/>
      <c r="AA95" s="23"/>
      <c r="AB95" s="17" t="s">
        <v>712</v>
      </c>
      <c r="AC95" s="17" t="s">
        <v>712</v>
      </c>
      <c r="AD95" s="17" t="s">
        <v>713</v>
      </c>
      <c r="AE95" s="17" t="s">
        <v>121</v>
      </c>
      <c r="AF95" s="17" t="s">
        <v>55</v>
      </c>
      <c r="AG95" s="17" t="s">
        <v>121</v>
      </c>
      <c r="AH95" s="17" t="s">
        <v>55</v>
      </c>
      <c r="AI95" s="17" t="s">
        <v>56</v>
      </c>
      <c r="AJ95" s="25"/>
    </row>
    <row r="96" spans="1:37" s="106" customFormat="1" ht="144" customHeight="1">
      <c r="A96" s="17" t="s">
        <v>36</v>
      </c>
      <c r="B96" s="17" t="s">
        <v>714</v>
      </c>
      <c r="C96" s="17"/>
      <c r="D96" s="17" t="s">
        <v>715</v>
      </c>
      <c r="E96" s="17" t="s">
        <v>39</v>
      </c>
      <c r="F96" s="17" t="s">
        <v>40</v>
      </c>
      <c r="G96" s="17" t="s">
        <v>175</v>
      </c>
      <c r="H96" s="17" t="s">
        <v>176</v>
      </c>
      <c r="I96" s="83" t="s">
        <v>709</v>
      </c>
      <c r="J96" s="17" t="s">
        <v>710</v>
      </c>
      <c r="K96" s="21" t="s">
        <v>716</v>
      </c>
      <c r="L96" s="17" t="s">
        <v>80</v>
      </c>
      <c r="M96" s="17" t="s">
        <v>0</v>
      </c>
      <c r="N96" s="17" t="s">
        <v>0</v>
      </c>
      <c r="O96" s="17" t="s">
        <v>47</v>
      </c>
      <c r="P96" s="17" t="s">
        <v>93</v>
      </c>
      <c r="Q96" s="17" t="s">
        <v>49</v>
      </c>
      <c r="R96" s="17" t="s">
        <v>50</v>
      </c>
      <c r="S96" s="17" t="s">
        <v>50</v>
      </c>
      <c r="T96" s="22">
        <v>44515.370185185202</v>
      </c>
      <c r="U96" s="22">
        <v>44407</v>
      </c>
      <c r="V96" s="22">
        <v>44512</v>
      </c>
      <c r="W96" s="22">
        <v>44926</v>
      </c>
      <c r="X96" s="7">
        <v>3257696.2</v>
      </c>
      <c r="Y96" s="23" t="s">
        <v>66</v>
      </c>
      <c r="Z96" s="30"/>
      <c r="AA96" s="23"/>
      <c r="AB96" s="17" t="s">
        <v>712</v>
      </c>
      <c r="AC96" s="17" t="s">
        <v>712</v>
      </c>
      <c r="AD96" s="17" t="s">
        <v>713</v>
      </c>
      <c r="AE96" s="17" t="s">
        <v>121</v>
      </c>
      <c r="AF96" s="17" t="s">
        <v>55</v>
      </c>
      <c r="AG96" s="17" t="s">
        <v>121</v>
      </c>
      <c r="AH96" s="17" t="s">
        <v>55</v>
      </c>
      <c r="AI96" s="17" t="s">
        <v>56</v>
      </c>
      <c r="AJ96" s="25"/>
    </row>
    <row r="97" spans="1:37" s="106" customFormat="1" ht="38.25">
      <c r="A97" s="17" t="s">
        <v>36</v>
      </c>
      <c r="B97" s="17" t="s">
        <v>717</v>
      </c>
      <c r="C97" s="17"/>
      <c r="D97" s="17" t="s">
        <v>718</v>
      </c>
      <c r="E97" s="17" t="s">
        <v>39</v>
      </c>
      <c r="F97" s="17" t="s">
        <v>40</v>
      </c>
      <c r="G97" s="17" t="s">
        <v>308</v>
      </c>
      <c r="H97" s="17" t="s">
        <v>309</v>
      </c>
      <c r="I97" s="83" t="s">
        <v>709</v>
      </c>
      <c r="J97" s="17" t="s">
        <v>710</v>
      </c>
      <c r="K97" s="21" t="s">
        <v>719</v>
      </c>
      <c r="L97" s="17" t="s">
        <v>80</v>
      </c>
      <c r="M97" s="17" t="s">
        <v>0</v>
      </c>
      <c r="N97" s="17" t="s">
        <v>0</v>
      </c>
      <c r="O97" s="17" t="s">
        <v>47</v>
      </c>
      <c r="P97" s="17" t="s">
        <v>93</v>
      </c>
      <c r="Q97" s="17" t="s">
        <v>49</v>
      </c>
      <c r="R97" s="17" t="s">
        <v>50</v>
      </c>
      <c r="S97" s="17" t="s">
        <v>50</v>
      </c>
      <c r="T97" s="22">
        <v>44515.370196759301</v>
      </c>
      <c r="U97" s="22">
        <v>44407</v>
      </c>
      <c r="V97" s="22">
        <v>44512</v>
      </c>
      <c r="W97" s="22">
        <v>44865</v>
      </c>
      <c r="X97" s="7">
        <v>1603258.8</v>
      </c>
      <c r="Y97" s="23" t="s">
        <v>51</v>
      </c>
      <c r="Z97" s="30"/>
      <c r="AA97" s="23"/>
      <c r="AB97" s="17" t="s">
        <v>712</v>
      </c>
      <c r="AC97" s="17" t="s">
        <v>712</v>
      </c>
      <c r="AD97" s="17" t="s">
        <v>713</v>
      </c>
      <c r="AE97" s="17" t="s">
        <v>121</v>
      </c>
      <c r="AF97" s="17" t="s">
        <v>55</v>
      </c>
      <c r="AG97" s="17" t="s">
        <v>121</v>
      </c>
      <c r="AH97" s="17" t="s">
        <v>55</v>
      </c>
      <c r="AI97" s="17" t="s">
        <v>56</v>
      </c>
      <c r="AJ97" s="25"/>
    </row>
    <row r="98" spans="1:37" s="106" customFormat="1" ht="25.5">
      <c r="A98" s="2" t="s">
        <v>36</v>
      </c>
      <c r="B98" s="2" t="s">
        <v>720</v>
      </c>
      <c r="C98" s="13" t="s">
        <v>721</v>
      </c>
      <c r="D98" s="2" t="s">
        <v>722</v>
      </c>
      <c r="E98" s="2" t="s">
        <v>39</v>
      </c>
      <c r="F98" s="2" t="s">
        <v>186</v>
      </c>
      <c r="G98" s="5" t="s">
        <v>723</v>
      </c>
      <c r="H98" s="2" t="s">
        <v>724</v>
      </c>
      <c r="I98" s="3" t="s">
        <v>725</v>
      </c>
      <c r="J98" s="2" t="s">
        <v>726</v>
      </c>
      <c r="K98" s="31" t="s">
        <v>727</v>
      </c>
      <c r="L98" s="2" t="s">
        <v>46</v>
      </c>
      <c r="M98" s="2" t="s">
        <v>0</v>
      </c>
      <c r="N98" s="2" t="s">
        <v>0</v>
      </c>
      <c r="O98" s="2" t="s">
        <v>47</v>
      </c>
      <c r="P98" s="2" t="s">
        <v>48</v>
      </c>
      <c r="Q98" s="2" t="s">
        <v>49</v>
      </c>
      <c r="R98" s="2" t="s">
        <v>50</v>
      </c>
      <c r="S98" s="2" t="s">
        <v>50</v>
      </c>
      <c r="T98" s="6">
        <v>43655.618703703702</v>
      </c>
      <c r="U98" s="6">
        <v>43528</v>
      </c>
      <c r="V98" s="6">
        <v>43644</v>
      </c>
      <c r="W98" s="14">
        <v>44295</v>
      </c>
      <c r="X98" s="16">
        <v>2530000</v>
      </c>
      <c r="Y98" s="8" t="s">
        <v>66</v>
      </c>
      <c r="Z98" s="9"/>
      <c r="AA98" s="2" t="s">
        <v>728</v>
      </c>
      <c r="AB98" s="2" t="s">
        <v>728</v>
      </c>
      <c r="AC98" s="2" t="s">
        <v>729</v>
      </c>
      <c r="AD98" s="2" t="s">
        <v>195</v>
      </c>
      <c r="AE98" s="2" t="s">
        <v>55</v>
      </c>
      <c r="AF98" s="2" t="s">
        <v>195</v>
      </c>
      <c r="AG98" s="2" t="s">
        <v>39</v>
      </c>
      <c r="AH98" s="2" t="s">
        <v>55</v>
      </c>
      <c r="AI98" s="2" t="s">
        <v>56</v>
      </c>
      <c r="AJ98" s="10"/>
      <c r="AK98" s="11"/>
    </row>
    <row r="99" spans="1:37" s="106" customFormat="1" ht="89.25">
      <c r="A99" s="2" t="s">
        <v>36</v>
      </c>
      <c r="B99" s="2" t="s">
        <v>730</v>
      </c>
      <c r="C99" s="13" t="s">
        <v>731</v>
      </c>
      <c r="D99" s="2" t="s">
        <v>732</v>
      </c>
      <c r="E99" s="2" t="s">
        <v>39</v>
      </c>
      <c r="F99" s="2" t="s">
        <v>60</v>
      </c>
      <c r="G99" s="2" t="s">
        <v>290</v>
      </c>
      <c r="H99" s="2" t="s">
        <v>733</v>
      </c>
      <c r="I99" s="67" t="s">
        <v>734</v>
      </c>
      <c r="J99" s="2" t="s">
        <v>735</v>
      </c>
      <c r="K99" s="4" t="s">
        <v>736</v>
      </c>
      <c r="L99" s="2" t="s">
        <v>46</v>
      </c>
      <c r="M99" s="2" t="s">
        <v>0</v>
      </c>
      <c r="N99" s="2" t="s">
        <v>0</v>
      </c>
      <c r="O99" s="2" t="s">
        <v>47</v>
      </c>
      <c r="P99" s="2" t="s">
        <v>48</v>
      </c>
      <c r="Q99" s="2" t="s">
        <v>49</v>
      </c>
      <c r="R99" s="2" t="s">
        <v>50</v>
      </c>
      <c r="S99" s="2" t="s">
        <v>50</v>
      </c>
      <c r="T99" s="54">
        <v>43655.618692129603</v>
      </c>
      <c r="U99" s="54">
        <v>43528</v>
      </c>
      <c r="V99" s="54">
        <v>43644</v>
      </c>
      <c r="W99" s="55">
        <v>44334</v>
      </c>
      <c r="X99" s="34">
        <v>3303300</v>
      </c>
      <c r="Y99" s="56"/>
      <c r="Z99" s="9"/>
      <c r="AA99" s="2" t="s">
        <v>737</v>
      </c>
      <c r="AB99" s="2" t="s">
        <v>737</v>
      </c>
      <c r="AC99" s="2" t="s">
        <v>738</v>
      </c>
      <c r="AD99" s="2" t="s">
        <v>146</v>
      </c>
      <c r="AE99" s="2" t="s">
        <v>55</v>
      </c>
      <c r="AF99" s="2" t="s">
        <v>146</v>
      </c>
      <c r="AG99" s="2" t="s">
        <v>39</v>
      </c>
      <c r="AH99" s="2" t="s">
        <v>55</v>
      </c>
      <c r="AI99" s="2" t="s">
        <v>56</v>
      </c>
      <c r="AJ99" s="10"/>
      <c r="AK99" s="11"/>
    </row>
    <row r="100" spans="1:37" s="106" customFormat="1" ht="25.5">
      <c r="A100" s="17" t="s">
        <v>36</v>
      </c>
      <c r="B100" s="17" t="s">
        <v>739</v>
      </c>
      <c r="C100" s="17"/>
      <c r="D100" s="17" t="s">
        <v>740</v>
      </c>
      <c r="E100" s="17" t="s">
        <v>39</v>
      </c>
      <c r="F100" s="17" t="s">
        <v>40</v>
      </c>
      <c r="G100" s="17" t="s">
        <v>383</v>
      </c>
      <c r="H100" s="17" t="s">
        <v>384</v>
      </c>
      <c r="I100" s="27" t="s">
        <v>741</v>
      </c>
      <c r="J100" s="17" t="s">
        <v>742</v>
      </c>
      <c r="K100" s="21" t="s">
        <v>743</v>
      </c>
      <c r="L100" s="17" t="s">
        <v>80</v>
      </c>
      <c r="M100" s="17" t="s">
        <v>0</v>
      </c>
      <c r="N100" s="17" t="s">
        <v>0</v>
      </c>
      <c r="O100" s="17" t="s">
        <v>47</v>
      </c>
      <c r="P100" s="17" t="s">
        <v>93</v>
      </c>
      <c r="Q100" s="17" t="s">
        <v>49</v>
      </c>
      <c r="R100" s="17" t="s">
        <v>50</v>
      </c>
      <c r="S100" s="17" t="s">
        <v>50</v>
      </c>
      <c r="T100" s="22">
        <v>44483.482662037</v>
      </c>
      <c r="U100" s="22">
        <v>44407</v>
      </c>
      <c r="V100" s="22">
        <v>44481</v>
      </c>
      <c r="W100" s="22">
        <v>44896</v>
      </c>
      <c r="X100" s="7">
        <v>2020766</v>
      </c>
      <c r="Y100" s="23" t="s">
        <v>66</v>
      </c>
      <c r="Z100" s="30"/>
      <c r="AA100" s="23"/>
      <c r="AB100" s="17" t="s">
        <v>744</v>
      </c>
      <c r="AC100" s="17" t="s">
        <v>744</v>
      </c>
      <c r="AD100" s="17" t="s">
        <v>745</v>
      </c>
      <c r="AE100" s="17" t="s">
        <v>121</v>
      </c>
      <c r="AF100" s="17" t="s">
        <v>55</v>
      </c>
      <c r="AG100" s="17" t="s">
        <v>121</v>
      </c>
      <c r="AH100" s="17" t="s">
        <v>55</v>
      </c>
      <c r="AI100" s="17" t="s">
        <v>56</v>
      </c>
      <c r="AJ100" s="25"/>
    </row>
    <row r="101" spans="1:37" s="106" customFormat="1" ht="25.5">
      <c r="A101" s="17" t="s">
        <v>36</v>
      </c>
      <c r="B101" s="17" t="s">
        <v>746</v>
      </c>
      <c r="C101" s="17"/>
      <c r="D101" s="17" t="s">
        <v>747</v>
      </c>
      <c r="E101" s="17" t="s">
        <v>39</v>
      </c>
      <c r="F101" s="17" t="s">
        <v>60</v>
      </c>
      <c r="G101" s="17" t="s">
        <v>113</v>
      </c>
      <c r="H101" s="17" t="s">
        <v>114</v>
      </c>
      <c r="I101" s="27" t="s">
        <v>748</v>
      </c>
      <c r="J101" s="17" t="s">
        <v>749</v>
      </c>
      <c r="K101" s="21" t="s">
        <v>750</v>
      </c>
      <c r="L101" s="17" t="s">
        <v>80</v>
      </c>
      <c r="M101" s="17" t="s">
        <v>0</v>
      </c>
      <c r="N101" s="17" t="s">
        <v>0</v>
      </c>
      <c r="O101" s="17" t="s">
        <v>47</v>
      </c>
      <c r="P101" s="17" t="s">
        <v>93</v>
      </c>
      <c r="Q101" s="17" t="s">
        <v>49</v>
      </c>
      <c r="R101" s="17" t="s">
        <v>50</v>
      </c>
      <c r="S101" s="17" t="s">
        <v>50</v>
      </c>
      <c r="T101" s="22">
        <v>44496.574027777802</v>
      </c>
      <c r="U101" s="22">
        <v>44407</v>
      </c>
      <c r="V101" s="22">
        <v>44490</v>
      </c>
      <c r="W101" s="22">
        <v>44773</v>
      </c>
      <c r="X101" s="7">
        <v>141017.79999999999</v>
      </c>
      <c r="Y101" s="23" t="s">
        <v>66</v>
      </c>
      <c r="Z101" s="30"/>
      <c r="AA101" s="23"/>
      <c r="AB101" s="17" t="s">
        <v>751</v>
      </c>
      <c r="AC101" s="17" t="s">
        <v>751</v>
      </c>
      <c r="AD101" s="17" t="s">
        <v>752</v>
      </c>
      <c r="AE101" s="17" t="s">
        <v>121</v>
      </c>
      <c r="AF101" s="17" t="s">
        <v>55</v>
      </c>
      <c r="AG101" s="17" t="s">
        <v>121</v>
      </c>
      <c r="AH101" s="17" t="s">
        <v>55</v>
      </c>
      <c r="AI101" s="17" t="s">
        <v>56</v>
      </c>
      <c r="AJ101" s="25"/>
    </row>
    <row r="102" spans="1:37" s="106" customFormat="1" ht="89.25">
      <c r="A102" s="17" t="s">
        <v>36</v>
      </c>
      <c r="B102" s="36" t="s">
        <v>753</v>
      </c>
      <c r="C102" s="67" t="s">
        <v>754</v>
      </c>
      <c r="D102" s="17" t="s">
        <v>755</v>
      </c>
      <c r="E102" s="17" t="s">
        <v>73</v>
      </c>
      <c r="F102" s="17" t="s">
        <v>251</v>
      </c>
      <c r="G102" s="17" t="s">
        <v>252</v>
      </c>
      <c r="H102" s="17" t="s">
        <v>253</v>
      </c>
      <c r="I102" s="20" t="s">
        <v>756</v>
      </c>
      <c r="J102" s="17" t="s">
        <v>757</v>
      </c>
      <c r="K102" s="21" t="s">
        <v>758</v>
      </c>
      <c r="L102" s="17" t="s">
        <v>80</v>
      </c>
      <c r="M102" s="17" t="s">
        <v>0</v>
      </c>
      <c r="N102" s="17" t="s">
        <v>0</v>
      </c>
      <c r="O102" s="17" t="s">
        <v>47</v>
      </c>
      <c r="P102" s="107" t="s">
        <v>93</v>
      </c>
      <c r="Q102" s="17" t="s">
        <v>49</v>
      </c>
      <c r="R102" s="17" t="s">
        <v>50</v>
      </c>
      <c r="S102" s="17" t="s">
        <v>50</v>
      </c>
      <c r="T102" s="22">
        <v>44466.369537036997</v>
      </c>
      <c r="U102" s="22">
        <v>44407</v>
      </c>
      <c r="V102" s="22">
        <v>44462</v>
      </c>
      <c r="W102" s="39">
        <v>44483</v>
      </c>
      <c r="X102" s="16">
        <v>360000</v>
      </c>
      <c r="Y102" s="23"/>
      <c r="Z102" s="26" t="s">
        <v>759</v>
      </c>
      <c r="AA102" s="23"/>
      <c r="AB102" s="17" t="s">
        <v>760</v>
      </c>
      <c r="AC102" s="17" t="s">
        <v>760</v>
      </c>
      <c r="AD102" s="17" t="s">
        <v>761</v>
      </c>
      <c r="AE102" s="17" t="s">
        <v>195</v>
      </c>
      <c r="AF102" s="17" t="s">
        <v>55</v>
      </c>
      <c r="AG102" s="17" t="s">
        <v>195</v>
      </c>
      <c r="AH102" s="17" t="s">
        <v>55</v>
      </c>
      <c r="AI102" s="17" t="s">
        <v>56</v>
      </c>
      <c r="AJ102" s="25"/>
    </row>
    <row r="103" spans="1:37" s="106" customFormat="1" ht="89.25">
      <c r="A103" s="17" t="s">
        <v>36</v>
      </c>
      <c r="B103" s="36" t="s">
        <v>762</v>
      </c>
      <c r="C103" s="19" t="s">
        <v>763</v>
      </c>
      <c r="D103" s="17" t="s">
        <v>764</v>
      </c>
      <c r="E103" s="17" t="s">
        <v>73</v>
      </c>
      <c r="F103" s="17" t="s">
        <v>251</v>
      </c>
      <c r="G103" s="17" t="s">
        <v>252</v>
      </c>
      <c r="H103" s="17" t="s">
        <v>253</v>
      </c>
      <c r="I103" s="20" t="s">
        <v>756</v>
      </c>
      <c r="J103" s="17" t="s">
        <v>757</v>
      </c>
      <c r="K103" s="21" t="s">
        <v>765</v>
      </c>
      <c r="L103" s="17" t="s">
        <v>80</v>
      </c>
      <c r="M103" s="17" t="s">
        <v>0</v>
      </c>
      <c r="N103" s="17" t="s">
        <v>0</v>
      </c>
      <c r="O103" s="17" t="s">
        <v>47</v>
      </c>
      <c r="P103" s="107" t="s">
        <v>93</v>
      </c>
      <c r="Q103" s="17" t="s">
        <v>49</v>
      </c>
      <c r="R103" s="17" t="s">
        <v>50</v>
      </c>
      <c r="S103" s="17" t="s">
        <v>50</v>
      </c>
      <c r="T103" s="22">
        <v>44477.5538310185</v>
      </c>
      <c r="U103" s="22">
        <v>44407</v>
      </c>
      <c r="V103" s="22">
        <v>44462</v>
      </c>
      <c r="W103" s="29">
        <v>44742</v>
      </c>
      <c r="X103" s="16">
        <v>440000</v>
      </c>
      <c r="Y103" s="23"/>
      <c r="Z103" s="30" t="s">
        <v>130</v>
      </c>
      <c r="AA103" s="23"/>
      <c r="AB103" s="17" t="s">
        <v>760</v>
      </c>
      <c r="AC103" s="17" t="s">
        <v>760</v>
      </c>
      <c r="AD103" s="17" t="s">
        <v>761</v>
      </c>
      <c r="AE103" s="17" t="s">
        <v>195</v>
      </c>
      <c r="AF103" s="17" t="s">
        <v>55</v>
      </c>
      <c r="AG103" s="17" t="s">
        <v>195</v>
      </c>
      <c r="AH103" s="17" t="s">
        <v>55</v>
      </c>
      <c r="AI103" s="17" t="s">
        <v>56</v>
      </c>
      <c r="AJ103" s="25"/>
    </row>
    <row r="104" spans="1:37" s="106" customFormat="1" ht="25.5">
      <c r="A104" s="17" t="s">
        <v>36</v>
      </c>
      <c r="B104" s="17" t="s">
        <v>766</v>
      </c>
      <c r="C104" s="17"/>
      <c r="D104" s="17" t="s">
        <v>767</v>
      </c>
      <c r="E104" s="17" t="s">
        <v>73</v>
      </c>
      <c r="F104" s="17" t="s">
        <v>227</v>
      </c>
      <c r="G104" s="17" t="s">
        <v>228</v>
      </c>
      <c r="H104" s="17" t="s">
        <v>229</v>
      </c>
      <c r="I104" s="27" t="s">
        <v>768</v>
      </c>
      <c r="J104" s="17" t="s">
        <v>769</v>
      </c>
      <c r="K104" s="21" t="s">
        <v>770</v>
      </c>
      <c r="L104" s="17" t="s">
        <v>80</v>
      </c>
      <c r="M104" s="17" t="s">
        <v>0</v>
      </c>
      <c r="N104" s="17" t="s">
        <v>0</v>
      </c>
      <c r="O104" s="17" t="s">
        <v>47</v>
      </c>
      <c r="P104" s="17" t="s">
        <v>93</v>
      </c>
      <c r="Q104" s="17" t="s">
        <v>49</v>
      </c>
      <c r="R104" s="17" t="s">
        <v>50</v>
      </c>
      <c r="S104" s="17" t="s">
        <v>50</v>
      </c>
      <c r="T104" s="22">
        <v>44482.472268518497</v>
      </c>
      <c r="U104" s="22">
        <v>44407</v>
      </c>
      <c r="V104" s="22">
        <v>44476</v>
      </c>
      <c r="W104" s="22">
        <v>44981</v>
      </c>
      <c r="X104" s="7">
        <v>1089000</v>
      </c>
      <c r="Y104" s="23" t="s">
        <v>51</v>
      </c>
      <c r="Z104" s="30"/>
      <c r="AA104" s="23"/>
      <c r="AB104" s="17" t="s">
        <v>771</v>
      </c>
      <c r="AC104" s="17" t="s">
        <v>771</v>
      </c>
      <c r="AD104" s="17" t="s">
        <v>772</v>
      </c>
      <c r="AE104" s="17" t="s">
        <v>54</v>
      </c>
      <c r="AF104" s="17" t="s">
        <v>55</v>
      </c>
      <c r="AG104" s="17" t="s">
        <v>54</v>
      </c>
      <c r="AH104" s="17" t="s">
        <v>55</v>
      </c>
      <c r="AI104" s="17" t="s">
        <v>56</v>
      </c>
      <c r="AJ104" s="25"/>
    </row>
    <row r="105" spans="1:37" s="106" customFormat="1" ht="25.5">
      <c r="A105" s="17" t="s">
        <v>36</v>
      </c>
      <c r="B105" s="17" t="s">
        <v>773</v>
      </c>
      <c r="C105" s="17"/>
      <c r="D105" s="17" t="s">
        <v>774</v>
      </c>
      <c r="E105" s="17" t="s">
        <v>73</v>
      </c>
      <c r="F105" s="17" t="s">
        <v>60</v>
      </c>
      <c r="G105" s="17" t="s">
        <v>101</v>
      </c>
      <c r="H105" s="17" t="s">
        <v>102</v>
      </c>
      <c r="I105" s="27" t="s">
        <v>775</v>
      </c>
      <c r="J105" s="17" t="s">
        <v>776</v>
      </c>
      <c r="K105" s="21" t="s">
        <v>777</v>
      </c>
      <c r="L105" s="17" t="s">
        <v>80</v>
      </c>
      <c r="M105" s="17" t="s">
        <v>0</v>
      </c>
      <c r="N105" s="17" t="s">
        <v>0</v>
      </c>
      <c r="O105" s="17" t="s">
        <v>47</v>
      </c>
      <c r="P105" s="17" t="s">
        <v>93</v>
      </c>
      <c r="Q105" s="17" t="s">
        <v>49</v>
      </c>
      <c r="R105" s="17" t="s">
        <v>50</v>
      </c>
      <c r="S105" s="17" t="s">
        <v>50</v>
      </c>
      <c r="T105" s="22">
        <v>44488.410613425898</v>
      </c>
      <c r="U105" s="22">
        <v>44407</v>
      </c>
      <c r="V105" s="22">
        <v>44484</v>
      </c>
      <c r="W105" s="22">
        <v>44985</v>
      </c>
      <c r="X105" s="7">
        <v>1243000</v>
      </c>
      <c r="Y105" s="23" t="s">
        <v>51</v>
      </c>
      <c r="Z105" s="30"/>
      <c r="AA105" s="23"/>
      <c r="AB105" s="17" t="s">
        <v>778</v>
      </c>
      <c r="AC105" s="17" t="s">
        <v>778</v>
      </c>
      <c r="AD105" s="17" t="s">
        <v>779</v>
      </c>
      <c r="AE105" s="17" t="s">
        <v>109</v>
      </c>
      <c r="AF105" s="17" t="s">
        <v>55</v>
      </c>
      <c r="AG105" s="17" t="s">
        <v>109</v>
      </c>
      <c r="AH105" s="17" t="s">
        <v>55</v>
      </c>
      <c r="AI105" s="17" t="s">
        <v>56</v>
      </c>
      <c r="AJ105" s="25"/>
    </row>
    <row r="106" spans="1:37" s="106" customFormat="1" ht="25.5">
      <c r="A106" s="17" t="s">
        <v>36</v>
      </c>
      <c r="B106" s="17" t="s">
        <v>780</v>
      </c>
      <c r="C106" s="17"/>
      <c r="D106" s="17" t="s">
        <v>781</v>
      </c>
      <c r="E106" s="17" t="s">
        <v>73</v>
      </c>
      <c r="F106" s="17" t="s">
        <v>186</v>
      </c>
      <c r="G106" s="17" t="s">
        <v>218</v>
      </c>
      <c r="H106" s="17" t="s">
        <v>219</v>
      </c>
      <c r="I106" s="27" t="s">
        <v>782</v>
      </c>
      <c r="J106" s="17" t="s">
        <v>783</v>
      </c>
      <c r="K106" s="21" t="s">
        <v>784</v>
      </c>
      <c r="L106" s="17" t="s">
        <v>80</v>
      </c>
      <c r="M106" s="17" t="s">
        <v>0</v>
      </c>
      <c r="N106" s="17" t="s">
        <v>0</v>
      </c>
      <c r="O106" s="17" t="s">
        <v>47</v>
      </c>
      <c r="P106" s="17" t="s">
        <v>93</v>
      </c>
      <c r="Q106" s="17" t="s">
        <v>49</v>
      </c>
      <c r="R106" s="17" t="s">
        <v>50</v>
      </c>
      <c r="S106" s="17" t="s">
        <v>50</v>
      </c>
      <c r="T106" s="22">
        <v>44475.572638888902</v>
      </c>
      <c r="U106" s="22">
        <v>44407</v>
      </c>
      <c r="V106" s="22">
        <v>44468</v>
      </c>
      <c r="W106" s="22">
        <v>44865</v>
      </c>
      <c r="X106" s="7">
        <v>937858.9</v>
      </c>
      <c r="Y106" s="23" t="s">
        <v>66</v>
      </c>
      <c r="Z106" s="30"/>
      <c r="AA106" s="23"/>
      <c r="AB106" s="17" t="s">
        <v>785</v>
      </c>
      <c r="AC106" s="17" t="s">
        <v>785</v>
      </c>
      <c r="AD106" s="17" t="s">
        <v>786</v>
      </c>
      <c r="AE106" s="17" t="s">
        <v>195</v>
      </c>
      <c r="AF106" s="17" t="s">
        <v>55</v>
      </c>
      <c r="AG106" s="17" t="s">
        <v>195</v>
      </c>
      <c r="AH106" s="17" t="s">
        <v>55</v>
      </c>
      <c r="AI106" s="17" t="s">
        <v>56</v>
      </c>
      <c r="AJ106" s="25"/>
    </row>
    <row r="107" spans="1:37" s="106" customFormat="1">
      <c r="A107" s="17" t="s">
        <v>36</v>
      </c>
      <c r="B107" s="17" t="s">
        <v>787</v>
      </c>
      <c r="C107" s="17"/>
      <c r="D107" s="17" t="s">
        <v>788</v>
      </c>
      <c r="E107" s="17" t="s">
        <v>73</v>
      </c>
      <c r="F107" s="17" t="s">
        <v>60</v>
      </c>
      <c r="G107" s="17" t="s">
        <v>139</v>
      </c>
      <c r="H107" s="17" t="s">
        <v>140</v>
      </c>
      <c r="I107" s="27" t="s">
        <v>789</v>
      </c>
      <c r="J107" s="17" t="s">
        <v>790</v>
      </c>
      <c r="K107" s="32" t="s">
        <v>791</v>
      </c>
      <c r="L107" s="17" t="s">
        <v>80</v>
      </c>
      <c r="M107" s="17" t="s">
        <v>0</v>
      </c>
      <c r="N107" s="17" t="s">
        <v>0</v>
      </c>
      <c r="O107" s="17" t="s">
        <v>47</v>
      </c>
      <c r="P107" s="17" t="s">
        <v>93</v>
      </c>
      <c r="Q107" s="17" t="s">
        <v>49</v>
      </c>
      <c r="R107" s="17" t="s">
        <v>50</v>
      </c>
      <c r="S107" s="17" t="s">
        <v>50</v>
      </c>
      <c r="T107" s="22">
        <v>44501.409490740698</v>
      </c>
      <c r="U107" s="22">
        <v>44407</v>
      </c>
      <c r="V107" s="22">
        <v>44494</v>
      </c>
      <c r="W107" s="22">
        <v>45626</v>
      </c>
      <c r="X107" s="7">
        <v>12391500</v>
      </c>
      <c r="Y107" s="23"/>
      <c r="Z107" s="30"/>
      <c r="AA107" s="23"/>
      <c r="AB107" s="17" t="s">
        <v>792</v>
      </c>
      <c r="AC107" s="17" t="s">
        <v>792</v>
      </c>
      <c r="AD107" s="17" t="s">
        <v>793</v>
      </c>
      <c r="AE107" s="17" t="s">
        <v>146</v>
      </c>
      <c r="AF107" s="17" t="s">
        <v>55</v>
      </c>
      <c r="AG107" s="17" t="s">
        <v>146</v>
      </c>
      <c r="AH107" s="17" t="s">
        <v>55</v>
      </c>
      <c r="AI107" s="17" t="s">
        <v>56</v>
      </c>
      <c r="AJ107" s="25"/>
    </row>
    <row r="108" spans="1:37" s="106" customFormat="1" ht="25.5">
      <c r="A108" s="17" t="s">
        <v>36</v>
      </c>
      <c r="B108" s="17" t="s">
        <v>794</v>
      </c>
      <c r="C108" s="17"/>
      <c r="D108" s="17" t="s">
        <v>795</v>
      </c>
      <c r="E108" s="17" t="s">
        <v>73</v>
      </c>
      <c r="F108" s="17" t="s">
        <v>74</v>
      </c>
      <c r="G108" s="17" t="s">
        <v>796</v>
      </c>
      <c r="H108" s="17" t="s">
        <v>797</v>
      </c>
      <c r="I108" s="28" t="s">
        <v>798</v>
      </c>
      <c r="J108" s="17" t="s">
        <v>799</v>
      </c>
      <c r="K108" s="21" t="s">
        <v>800</v>
      </c>
      <c r="L108" s="17" t="s">
        <v>80</v>
      </c>
      <c r="M108" s="17" t="s">
        <v>0</v>
      </c>
      <c r="N108" s="17" t="s">
        <v>0</v>
      </c>
      <c r="O108" s="17" t="s">
        <v>47</v>
      </c>
      <c r="P108" s="17" t="s">
        <v>93</v>
      </c>
      <c r="Q108" s="17" t="s">
        <v>49</v>
      </c>
      <c r="R108" s="17" t="s">
        <v>50</v>
      </c>
      <c r="S108" s="17" t="s">
        <v>50</v>
      </c>
      <c r="T108" s="22">
        <v>44482.472187500003</v>
      </c>
      <c r="U108" s="22">
        <v>44407</v>
      </c>
      <c r="V108" s="22">
        <v>44475</v>
      </c>
      <c r="W108" s="22">
        <v>44805</v>
      </c>
      <c r="X108" s="7">
        <v>390500</v>
      </c>
      <c r="Y108" s="23" t="s">
        <v>51</v>
      </c>
      <c r="Z108" s="30" t="s">
        <v>74</v>
      </c>
      <c r="AA108" s="23"/>
      <c r="AB108" s="17" t="s">
        <v>801</v>
      </c>
      <c r="AC108" s="17" t="s">
        <v>801</v>
      </c>
      <c r="AD108" s="17" t="s">
        <v>802</v>
      </c>
      <c r="AE108" s="17" t="s">
        <v>54</v>
      </c>
      <c r="AF108" s="17" t="s">
        <v>55</v>
      </c>
      <c r="AG108" s="17" t="s">
        <v>54</v>
      </c>
      <c r="AH108" s="17" t="s">
        <v>55</v>
      </c>
      <c r="AI108" s="17" t="s">
        <v>56</v>
      </c>
      <c r="AJ108" s="25"/>
    </row>
    <row r="109" spans="1:37" s="106" customFormat="1" ht="38.25">
      <c r="A109" s="17" t="s">
        <v>36</v>
      </c>
      <c r="B109" s="17" t="s">
        <v>803</v>
      </c>
      <c r="C109" s="17"/>
      <c r="D109" s="17" t="s">
        <v>804</v>
      </c>
      <c r="E109" s="17" t="s">
        <v>73</v>
      </c>
      <c r="F109" s="17" t="s">
        <v>74</v>
      </c>
      <c r="G109" s="17" t="s">
        <v>805</v>
      </c>
      <c r="H109" s="17" t="s">
        <v>806</v>
      </c>
      <c r="I109" s="28" t="s">
        <v>798</v>
      </c>
      <c r="J109" s="17" t="s">
        <v>799</v>
      </c>
      <c r="K109" s="21" t="s">
        <v>807</v>
      </c>
      <c r="L109" s="17" t="s">
        <v>80</v>
      </c>
      <c r="M109" s="17" t="s">
        <v>0</v>
      </c>
      <c r="N109" s="17" t="s">
        <v>0</v>
      </c>
      <c r="O109" s="17" t="s">
        <v>47</v>
      </c>
      <c r="P109" s="17" t="s">
        <v>93</v>
      </c>
      <c r="Q109" s="17" t="s">
        <v>49</v>
      </c>
      <c r="R109" s="17" t="s">
        <v>50</v>
      </c>
      <c r="S109" s="17" t="s">
        <v>50</v>
      </c>
      <c r="T109" s="22">
        <v>44482.472199074102</v>
      </c>
      <c r="U109" s="22">
        <v>44407</v>
      </c>
      <c r="V109" s="22">
        <v>44475</v>
      </c>
      <c r="W109" s="22">
        <v>44849</v>
      </c>
      <c r="X109" s="7">
        <v>300300</v>
      </c>
      <c r="Y109" s="23" t="s">
        <v>51</v>
      </c>
      <c r="Z109" s="30" t="s">
        <v>74</v>
      </c>
      <c r="AA109" s="23"/>
      <c r="AB109" s="17" t="s">
        <v>801</v>
      </c>
      <c r="AC109" s="17" t="s">
        <v>801</v>
      </c>
      <c r="AD109" s="17" t="s">
        <v>802</v>
      </c>
      <c r="AE109" s="17" t="s">
        <v>54</v>
      </c>
      <c r="AF109" s="17" t="s">
        <v>55</v>
      </c>
      <c r="AG109" s="17" t="s">
        <v>54</v>
      </c>
      <c r="AH109" s="17" t="s">
        <v>55</v>
      </c>
      <c r="AI109" s="17" t="s">
        <v>56</v>
      </c>
      <c r="AJ109" s="25"/>
    </row>
    <row r="110" spans="1:37" s="106" customFormat="1" ht="25.5">
      <c r="A110" s="17" t="s">
        <v>36</v>
      </c>
      <c r="B110" s="17" t="s">
        <v>808</v>
      </c>
      <c r="C110" s="17"/>
      <c r="D110" s="17" t="s">
        <v>809</v>
      </c>
      <c r="E110" s="17" t="s">
        <v>73</v>
      </c>
      <c r="F110" s="17" t="s">
        <v>74</v>
      </c>
      <c r="G110" s="17" t="s">
        <v>810</v>
      </c>
      <c r="H110" s="17" t="s">
        <v>811</v>
      </c>
      <c r="I110" s="28" t="s">
        <v>798</v>
      </c>
      <c r="J110" s="17" t="s">
        <v>799</v>
      </c>
      <c r="K110" s="21" t="s">
        <v>812</v>
      </c>
      <c r="L110" s="17" t="s">
        <v>80</v>
      </c>
      <c r="M110" s="17" t="s">
        <v>0</v>
      </c>
      <c r="N110" s="17" t="s">
        <v>0</v>
      </c>
      <c r="O110" s="17" t="s">
        <v>47</v>
      </c>
      <c r="P110" s="17" t="s">
        <v>93</v>
      </c>
      <c r="Q110" s="17" t="s">
        <v>49</v>
      </c>
      <c r="R110" s="17" t="s">
        <v>50</v>
      </c>
      <c r="S110" s="17" t="s">
        <v>50</v>
      </c>
      <c r="T110" s="22">
        <v>44482.472245370402</v>
      </c>
      <c r="U110" s="22">
        <v>44407</v>
      </c>
      <c r="V110" s="22">
        <v>44475</v>
      </c>
      <c r="W110" s="22">
        <v>44805</v>
      </c>
      <c r="X110" s="7">
        <v>462000</v>
      </c>
      <c r="Y110" s="23" t="s">
        <v>51</v>
      </c>
      <c r="Z110" s="30" t="s">
        <v>74</v>
      </c>
      <c r="AA110" s="23"/>
      <c r="AB110" s="17" t="s">
        <v>801</v>
      </c>
      <c r="AC110" s="17" t="s">
        <v>801</v>
      </c>
      <c r="AD110" s="17" t="s">
        <v>802</v>
      </c>
      <c r="AE110" s="17" t="s">
        <v>54</v>
      </c>
      <c r="AF110" s="17" t="s">
        <v>55</v>
      </c>
      <c r="AG110" s="17" t="s">
        <v>54</v>
      </c>
      <c r="AH110" s="17" t="s">
        <v>55</v>
      </c>
      <c r="AI110" s="17" t="s">
        <v>56</v>
      </c>
      <c r="AJ110" s="25"/>
    </row>
    <row r="111" spans="1:37" s="106" customFormat="1" ht="38.25">
      <c r="A111" s="2" t="s">
        <v>36</v>
      </c>
      <c r="B111" s="2" t="s">
        <v>813</v>
      </c>
      <c r="C111" s="2"/>
      <c r="D111" s="2" t="s">
        <v>814</v>
      </c>
      <c r="E111" s="2" t="s">
        <v>39</v>
      </c>
      <c r="F111" s="2" t="s">
        <v>40</v>
      </c>
      <c r="G111" s="2" t="s">
        <v>478</v>
      </c>
      <c r="H111" s="2" t="s">
        <v>479</v>
      </c>
      <c r="I111" s="28" t="s">
        <v>798</v>
      </c>
      <c r="J111" s="2" t="s">
        <v>799</v>
      </c>
      <c r="K111" s="108" t="s">
        <v>815</v>
      </c>
      <c r="L111" s="2" t="s">
        <v>46</v>
      </c>
      <c r="M111" s="2" t="s">
        <v>0</v>
      </c>
      <c r="N111" s="2" t="s">
        <v>0</v>
      </c>
      <c r="O111" s="2" t="s">
        <v>47</v>
      </c>
      <c r="P111" s="2" t="s">
        <v>257</v>
      </c>
      <c r="Q111" s="2" t="s">
        <v>49</v>
      </c>
      <c r="R111" s="2" t="s">
        <v>50</v>
      </c>
      <c r="S111" s="2" t="s">
        <v>50</v>
      </c>
      <c r="T111" s="6">
        <v>43641.544328703698</v>
      </c>
      <c r="U111" s="6">
        <v>43528</v>
      </c>
      <c r="V111" s="6">
        <v>43636</v>
      </c>
      <c r="W111" s="6">
        <v>44501</v>
      </c>
      <c r="X111" s="7">
        <v>5199700</v>
      </c>
      <c r="Y111" s="8" t="s">
        <v>51</v>
      </c>
      <c r="Z111" s="9"/>
      <c r="AA111" s="2" t="s">
        <v>801</v>
      </c>
      <c r="AB111" s="2" t="s">
        <v>801</v>
      </c>
      <c r="AC111" s="2" t="s">
        <v>802</v>
      </c>
      <c r="AD111" s="2" t="s">
        <v>54</v>
      </c>
      <c r="AE111" s="2" t="s">
        <v>55</v>
      </c>
      <c r="AF111" s="2" t="s">
        <v>54</v>
      </c>
      <c r="AG111" s="2" t="s">
        <v>39</v>
      </c>
      <c r="AH111" s="2" t="s">
        <v>55</v>
      </c>
      <c r="AI111" s="2" t="s">
        <v>56</v>
      </c>
      <c r="AJ111" s="10"/>
      <c r="AK111" s="11"/>
    </row>
    <row r="112" spans="1:37" s="106" customFormat="1" ht="38.25">
      <c r="A112" s="2" t="s">
        <v>36</v>
      </c>
      <c r="B112" s="2" t="s">
        <v>816</v>
      </c>
      <c r="C112" s="13" t="s">
        <v>817</v>
      </c>
      <c r="D112" s="2" t="s">
        <v>818</v>
      </c>
      <c r="E112" s="2" t="s">
        <v>39</v>
      </c>
      <c r="F112" s="2" t="s">
        <v>60</v>
      </c>
      <c r="G112" s="2" t="s">
        <v>139</v>
      </c>
      <c r="H112" s="2" t="s">
        <v>140</v>
      </c>
      <c r="I112" s="3" t="s">
        <v>819</v>
      </c>
      <c r="J112" s="2" t="s">
        <v>820</v>
      </c>
      <c r="K112" s="109" t="s">
        <v>821</v>
      </c>
      <c r="L112" s="2" t="s">
        <v>46</v>
      </c>
      <c r="M112" s="2" t="s">
        <v>0</v>
      </c>
      <c r="N112" s="2" t="s">
        <v>0</v>
      </c>
      <c r="O112" s="2" t="s">
        <v>47</v>
      </c>
      <c r="P112" s="2" t="s">
        <v>48</v>
      </c>
      <c r="Q112" s="2" t="s">
        <v>49</v>
      </c>
      <c r="R112" s="2" t="s">
        <v>50</v>
      </c>
      <c r="S112" s="2" t="s">
        <v>50</v>
      </c>
      <c r="T112" s="6">
        <v>43655.618530092601</v>
      </c>
      <c r="U112" s="6">
        <v>43528</v>
      </c>
      <c r="V112" s="6">
        <v>43644</v>
      </c>
      <c r="W112" s="6">
        <v>44440</v>
      </c>
      <c r="X112" s="7">
        <v>3080000</v>
      </c>
      <c r="Y112" s="8" t="s">
        <v>51</v>
      </c>
      <c r="Z112" s="9"/>
      <c r="AA112" s="2" t="s">
        <v>822</v>
      </c>
      <c r="AB112" s="2" t="s">
        <v>822</v>
      </c>
      <c r="AC112" s="2" t="s">
        <v>823</v>
      </c>
      <c r="AD112" s="2" t="s">
        <v>146</v>
      </c>
      <c r="AE112" s="2" t="s">
        <v>55</v>
      </c>
      <c r="AF112" s="2" t="s">
        <v>146</v>
      </c>
      <c r="AG112" s="2" t="s">
        <v>39</v>
      </c>
      <c r="AH112" s="2" t="s">
        <v>55</v>
      </c>
      <c r="AI112" s="2" t="s">
        <v>56</v>
      </c>
      <c r="AJ112" s="10"/>
      <c r="AK112" s="11"/>
    </row>
    <row r="113" spans="1:37" s="106" customFormat="1" ht="38.25">
      <c r="A113" s="17" t="s">
        <v>36</v>
      </c>
      <c r="B113" s="17" t="s">
        <v>824</v>
      </c>
      <c r="C113" s="17"/>
      <c r="D113" s="17" t="s">
        <v>825</v>
      </c>
      <c r="E113" s="17" t="s">
        <v>39</v>
      </c>
      <c r="F113" s="17" t="s">
        <v>186</v>
      </c>
      <c r="G113" s="17" t="s">
        <v>826</v>
      </c>
      <c r="H113" s="17" t="s">
        <v>827</v>
      </c>
      <c r="I113" s="27" t="s">
        <v>828</v>
      </c>
      <c r="J113" s="17" t="s">
        <v>829</v>
      </c>
      <c r="K113" s="21" t="s">
        <v>830</v>
      </c>
      <c r="L113" s="17" t="s">
        <v>80</v>
      </c>
      <c r="M113" s="17" t="s">
        <v>0</v>
      </c>
      <c r="N113" s="17" t="s">
        <v>0</v>
      </c>
      <c r="O113" s="17" t="s">
        <v>47</v>
      </c>
      <c r="P113" s="17" t="s">
        <v>93</v>
      </c>
      <c r="Q113" s="17" t="s">
        <v>49</v>
      </c>
      <c r="R113" s="17" t="s">
        <v>50</v>
      </c>
      <c r="S113" s="17" t="s">
        <v>50</v>
      </c>
      <c r="T113" s="22">
        <v>44496.573969907397</v>
      </c>
      <c r="U113" s="22">
        <v>44407</v>
      </c>
      <c r="V113" s="22">
        <v>44489</v>
      </c>
      <c r="W113" s="22">
        <v>45442</v>
      </c>
      <c r="X113" s="7">
        <v>11000000</v>
      </c>
      <c r="Y113" s="23" t="s">
        <v>51</v>
      </c>
      <c r="Z113" s="30"/>
      <c r="AA113" s="23"/>
      <c r="AB113" s="17" t="s">
        <v>831</v>
      </c>
      <c r="AC113" s="17" t="s">
        <v>831</v>
      </c>
      <c r="AD113" s="17" t="s">
        <v>832</v>
      </c>
      <c r="AE113" s="17" t="s">
        <v>195</v>
      </c>
      <c r="AF113" s="17" t="s">
        <v>55</v>
      </c>
      <c r="AG113" s="17" t="s">
        <v>195</v>
      </c>
      <c r="AH113" s="17" t="s">
        <v>55</v>
      </c>
      <c r="AI113" s="17" t="s">
        <v>56</v>
      </c>
      <c r="AJ113" s="25"/>
    </row>
    <row r="114" spans="1:37" s="106" customFormat="1" ht="25.5">
      <c r="A114" s="17" t="s">
        <v>36</v>
      </c>
      <c r="B114" s="17" t="s">
        <v>833</v>
      </c>
      <c r="C114" s="17"/>
      <c r="D114" s="17" t="s">
        <v>834</v>
      </c>
      <c r="E114" s="17" t="s">
        <v>73</v>
      </c>
      <c r="F114" s="17" t="s">
        <v>60</v>
      </c>
      <c r="G114" s="17" t="s">
        <v>835</v>
      </c>
      <c r="H114" s="17" t="s">
        <v>836</v>
      </c>
      <c r="I114" s="3" t="s">
        <v>837</v>
      </c>
      <c r="J114" s="17" t="s">
        <v>838</v>
      </c>
      <c r="K114" s="21" t="s">
        <v>839</v>
      </c>
      <c r="L114" s="17" t="s">
        <v>80</v>
      </c>
      <c r="M114" s="17" t="s">
        <v>0</v>
      </c>
      <c r="N114" s="17" t="s">
        <v>0</v>
      </c>
      <c r="O114" s="17" t="s">
        <v>47</v>
      </c>
      <c r="P114" s="17" t="s">
        <v>93</v>
      </c>
      <c r="Q114" s="17" t="s">
        <v>49</v>
      </c>
      <c r="R114" s="17" t="s">
        <v>50</v>
      </c>
      <c r="S114" s="17" t="s">
        <v>50</v>
      </c>
      <c r="T114" s="22">
        <v>44475.5726967593</v>
      </c>
      <c r="U114" s="22">
        <v>44407</v>
      </c>
      <c r="V114" s="22">
        <v>44468</v>
      </c>
      <c r="W114" s="22">
        <v>45036</v>
      </c>
      <c r="X114" s="7">
        <v>1100000</v>
      </c>
      <c r="Y114" s="23" t="s">
        <v>51</v>
      </c>
      <c r="Z114" s="30"/>
      <c r="AA114" s="23"/>
      <c r="AB114" s="17" t="s">
        <v>840</v>
      </c>
      <c r="AC114" s="17" t="s">
        <v>840</v>
      </c>
      <c r="AD114" s="17" t="s">
        <v>841</v>
      </c>
      <c r="AE114" s="17" t="s">
        <v>54</v>
      </c>
      <c r="AF114" s="17" t="s">
        <v>55</v>
      </c>
      <c r="AG114" s="17" t="s">
        <v>54</v>
      </c>
      <c r="AH114" s="17" t="s">
        <v>55</v>
      </c>
      <c r="AI114" s="17" t="s">
        <v>56</v>
      </c>
      <c r="AJ114" s="25"/>
    </row>
    <row r="115" spans="1:37" s="106" customFormat="1" ht="38.25">
      <c r="A115" s="17" t="s">
        <v>36</v>
      </c>
      <c r="B115" s="17" t="s">
        <v>842</v>
      </c>
      <c r="C115" s="17"/>
      <c r="D115" s="17" t="s">
        <v>843</v>
      </c>
      <c r="E115" s="17" t="s">
        <v>73</v>
      </c>
      <c r="F115" s="17" t="s">
        <v>60</v>
      </c>
      <c r="G115" s="17" t="s">
        <v>844</v>
      </c>
      <c r="H115" s="17" t="s">
        <v>845</v>
      </c>
      <c r="I115" s="27" t="s">
        <v>846</v>
      </c>
      <c r="J115" s="17" t="s">
        <v>847</v>
      </c>
      <c r="K115" s="21" t="s">
        <v>848</v>
      </c>
      <c r="L115" s="17" t="s">
        <v>80</v>
      </c>
      <c r="M115" s="17" t="s">
        <v>0</v>
      </c>
      <c r="N115" s="17" t="s">
        <v>0</v>
      </c>
      <c r="O115" s="17" t="s">
        <v>47</v>
      </c>
      <c r="P115" s="17" t="s">
        <v>93</v>
      </c>
      <c r="Q115" s="17" t="s">
        <v>49</v>
      </c>
      <c r="R115" s="17" t="s">
        <v>50</v>
      </c>
      <c r="S115" s="17" t="s">
        <v>50</v>
      </c>
      <c r="T115" s="22">
        <v>44482.472233796303</v>
      </c>
      <c r="U115" s="22">
        <v>44407</v>
      </c>
      <c r="V115" s="22">
        <v>44475</v>
      </c>
      <c r="W115" s="22">
        <v>44834</v>
      </c>
      <c r="X115" s="7">
        <v>1773066.9</v>
      </c>
      <c r="Y115" s="23" t="s">
        <v>51</v>
      </c>
      <c r="Z115" s="30"/>
      <c r="AA115" s="23"/>
      <c r="AB115" s="17" t="s">
        <v>849</v>
      </c>
      <c r="AC115" s="17" t="s">
        <v>849</v>
      </c>
      <c r="AD115" s="17" t="s">
        <v>850</v>
      </c>
      <c r="AE115" s="17" t="s">
        <v>109</v>
      </c>
      <c r="AF115" s="17" t="s">
        <v>55</v>
      </c>
      <c r="AG115" s="17" t="s">
        <v>109</v>
      </c>
      <c r="AH115" s="17" t="s">
        <v>55</v>
      </c>
      <c r="AI115" s="17" t="s">
        <v>56</v>
      </c>
      <c r="AJ115" s="25"/>
    </row>
    <row r="116" spans="1:37" s="106" customFormat="1" ht="38.25">
      <c r="A116" s="2" t="s">
        <v>36</v>
      </c>
      <c r="B116" s="2" t="s">
        <v>851</v>
      </c>
      <c r="C116" s="2"/>
      <c r="D116" s="2" t="s">
        <v>852</v>
      </c>
      <c r="E116" s="2" t="s">
        <v>39</v>
      </c>
      <c r="F116" s="2" t="s">
        <v>60</v>
      </c>
      <c r="G116" s="2" t="s">
        <v>844</v>
      </c>
      <c r="H116" s="2" t="s">
        <v>853</v>
      </c>
      <c r="I116" s="28" t="s">
        <v>846</v>
      </c>
      <c r="J116" s="2" t="s">
        <v>847</v>
      </c>
      <c r="K116" s="4" t="s">
        <v>848</v>
      </c>
      <c r="L116" s="2" t="s">
        <v>46</v>
      </c>
      <c r="M116" s="2" t="s">
        <v>0</v>
      </c>
      <c r="N116" s="2" t="s">
        <v>0</v>
      </c>
      <c r="O116" s="2" t="s">
        <v>47</v>
      </c>
      <c r="P116" s="2" t="s">
        <v>48</v>
      </c>
      <c r="Q116" s="2" t="s">
        <v>49</v>
      </c>
      <c r="R116" s="2" t="s">
        <v>50</v>
      </c>
      <c r="S116" s="2" t="s">
        <v>50</v>
      </c>
      <c r="T116" s="6">
        <v>43636.293692129599</v>
      </c>
      <c r="U116" s="6">
        <v>43528</v>
      </c>
      <c r="V116" s="6">
        <v>43634</v>
      </c>
      <c r="W116" s="6">
        <v>44102</v>
      </c>
      <c r="X116" s="7">
        <v>5069493</v>
      </c>
      <c r="Y116" s="8" t="s">
        <v>51</v>
      </c>
      <c r="Z116" s="9"/>
      <c r="AA116" s="2" t="s">
        <v>849</v>
      </c>
      <c r="AB116" s="2" t="s">
        <v>849</v>
      </c>
      <c r="AC116" s="2" t="s">
        <v>850</v>
      </c>
      <c r="AD116" s="2" t="s">
        <v>109</v>
      </c>
      <c r="AE116" s="2" t="s">
        <v>55</v>
      </c>
      <c r="AF116" s="2" t="s">
        <v>109</v>
      </c>
      <c r="AG116" s="2" t="s">
        <v>39</v>
      </c>
      <c r="AH116" s="2" t="s">
        <v>55</v>
      </c>
      <c r="AI116" s="2" t="s">
        <v>56</v>
      </c>
      <c r="AJ116" s="10"/>
      <c r="AK116" s="11"/>
    </row>
    <row r="117" spans="1:37" s="118" customFormat="1">
      <c r="A117" s="110"/>
      <c r="B117" s="110"/>
      <c r="C117" s="110"/>
      <c r="D117" s="110"/>
      <c r="E117" s="110"/>
      <c r="F117" s="110"/>
      <c r="G117" s="110"/>
      <c r="H117" s="110"/>
      <c r="I117" s="111"/>
      <c r="J117" s="110"/>
      <c r="K117" s="112"/>
      <c r="L117" s="110"/>
      <c r="M117" s="110"/>
      <c r="N117" s="110"/>
      <c r="O117" s="110"/>
      <c r="P117" s="110"/>
      <c r="Q117" s="110"/>
      <c r="R117" s="110"/>
      <c r="S117" s="110"/>
      <c r="T117" s="113"/>
      <c r="U117" s="113"/>
      <c r="V117" s="113"/>
      <c r="W117" s="113"/>
      <c r="X117" s="114"/>
      <c r="Y117" s="114"/>
      <c r="Z117" s="115"/>
      <c r="AA117" s="110"/>
      <c r="AB117" s="110"/>
      <c r="AC117" s="110"/>
      <c r="AD117" s="110"/>
      <c r="AE117" s="110"/>
      <c r="AF117" s="110"/>
      <c r="AG117" s="110"/>
      <c r="AH117" s="110"/>
      <c r="AI117" s="110"/>
      <c r="AJ117" s="116"/>
      <c r="AK117" s="117"/>
    </row>
    <row r="118" spans="1:37" s="106" customFormat="1">
      <c r="A118" s="119" t="s">
        <v>854</v>
      </c>
      <c r="B118" s="133"/>
      <c r="C118" s="133"/>
      <c r="D118" s="133"/>
      <c r="E118" s="133"/>
      <c r="F118" s="133"/>
      <c r="G118" s="133"/>
      <c r="H118" s="133"/>
      <c r="I118" s="133"/>
      <c r="J118" s="133"/>
      <c r="K118" s="129"/>
      <c r="L118" s="133"/>
      <c r="M118" s="133"/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4">
        <f>SUM(X13:X116)</f>
        <v>238288328.50000003</v>
      </c>
      <c r="Y118" s="133"/>
      <c r="Z118" s="135" t="s">
        <v>855</v>
      </c>
      <c r="AA118" s="133"/>
      <c r="AB118" s="133"/>
      <c r="AC118" s="133"/>
      <c r="AD118" s="133"/>
      <c r="AE118" s="133"/>
      <c r="AF118" s="133"/>
      <c r="AG118" s="133"/>
      <c r="AH118" s="128"/>
      <c r="AI118" s="101"/>
      <c r="AJ118" s="52"/>
      <c r="AK118" s="52"/>
    </row>
    <row r="119" spans="1:37">
      <c r="A119" s="120">
        <v>2021</v>
      </c>
    </row>
    <row r="120" spans="1:37" s="121" customFormat="1">
      <c r="A120" s="136">
        <v>2020</v>
      </c>
      <c r="B120" s="133"/>
      <c r="C120" s="133"/>
      <c r="D120" s="133"/>
      <c r="E120" s="133"/>
      <c r="F120" s="133"/>
      <c r="G120" s="133"/>
      <c r="H120" s="133"/>
      <c r="I120" s="133"/>
      <c r="J120" s="133"/>
      <c r="K120" s="129"/>
      <c r="L120" s="133"/>
      <c r="M120" s="133"/>
      <c r="N120" s="133"/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  <c r="Y120" s="133"/>
      <c r="Z120" s="135"/>
      <c r="AA120" s="133"/>
      <c r="AB120" s="133"/>
      <c r="AC120" s="133"/>
      <c r="AD120" s="133"/>
      <c r="AE120" s="133"/>
      <c r="AF120" s="133"/>
      <c r="AG120" s="133"/>
      <c r="AH120" s="128"/>
      <c r="AI120" s="101"/>
      <c r="AJ120" s="52"/>
      <c r="AK120" s="52"/>
    </row>
    <row r="121" spans="1:37" s="121" customFormat="1">
      <c r="A121" s="137">
        <v>2019</v>
      </c>
      <c r="B121" s="133"/>
      <c r="C121" s="133"/>
      <c r="D121" s="128" t="s">
        <v>856</v>
      </c>
      <c r="E121" s="128" t="s">
        <v>857</v>
      </c>
      <c r="F121" s="128" t="s">
        <v>858</v>
      </c>
      <c r="G121" s="133"/>
      <c r="H121" s="133"/>
      <c r="I121" s="133"/>
      <c r="J121" s="133"/>
      <c r="K121" s="129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  <c r="V121" s="128"/>
      <c r="W121" s="134"/>
      <c r="X121" s="133"/>
      <c r="Y121" s="133"/>
      <c r="Z121" s="138"/>
      <c r="AA121" s="133"/>
      <c r="AB121" s="133"/>
      <c r="AC121" s="133"/>
      <c r="AD121" s="133"/>
      <c r="AE121" s="133"/>
      <c r="AF121" s="133"/>
      <c r="AG121" s="133"/>
      <c r="AH121" s="128"/>
      <c r="AI121" s="101"/>
      <c r="AJ121" s="52"/>
      <c r="AK121" s="52"/>
    </row>
    <row r="122" spans="1:37">
      <c r="A122" s="139" t="s">
        <v>859</v>
      </c>
      <c r="D122" s="128" t="s">
        <v>860</v>
      </c>
      <c r="E122" s="128" t="s">
        <v>861</v>
      </c>
      <c r="F122" s="128" t="s">
        <v>858</v>
      </c>
      <c r="V122" s="134"/>
      <c r="X122" s="140"/>
      <c r="Y122" s="141"/>
      <c r="Z122" s="142"/>
    </row>
    <row r="123" spans="1:37">
      <c r="W123" s="128"/>
      <c r="X123" s="122"/>
      <c r="Y123" s="123"/>
      <c r="Z123" s="124"/>
    </row>
    <row r="124" spans="1:37">
      <c r="X124" s="143"/>
      <c r="Y124" s="143"/>
      <c r="Z124" s="142"/>
    </row>
    <row r="125" spans="1:37">
      <c r="A125" s="144" t="s">
        <v>862</v>
      </c>
      <c r="B125" s="145"/>
      <c r="C125" s="145"/>
      <c r="D125" s="145"/>
    </row>
    <row r="126" spans="1:37" ht="114.75">
      <c r="A126" s="146" t="s">
        <v>115</v>
      </c>
      <c r="B126" s="146" t="s">
        <v>863</v>
      </c>
      <c r="C126" s="147">
        <v>1380000</v>
      </c>
      <c r="D126" s="148" t="s">
        <v>114</v>
      </c>
      <c r="W126" s="128" t="s">
        <v>864</v>
      </c>
      <c r="X126" s="149">
        <v>9350000</v>
      </c>
      <c r="AB126" s="133">
        <v>4</v>
      </c>
    </row>
    <row r="127" spans="1:37" ht="86.25">
      <c r="A127" s="146" t="s">
        <v>865</v>
      </c>
      <c r="B127" s="146" t="s">
        <v>866</v>
      </c>
      <c r="C127" s="147">
        <v>1800000</v>
      </c>
      <c r="D127" s="148" t="s">
        <v>867</v>
      </c>
    </row>
    <row r="128" spans="1:37" ht="86.25">
      <c r="A128" s="146" t="s">
        <v>621</v>
      </c>
      <c r="B128" s="146" t="s">
        <v>868</v>
      </c>
      <c r="C128" s="147">
        <v>1213000</v>
      </c>
      <c r="D128" s="148" t="s">
        <v>620</v>
      </c>
    </row>
    <row r="129" spans="1:15" ht="86.25">
      <c r="A129" s="146" t="s">
        <v>621</v>
      </c>
      <c r="B129" s="146" t="s">
        <v>869</v>
      </c>
      <c r="C129" s="147">
        <v>817733</v>
      </c>
      <c r="D129" s="150" t="s">
        <v>620</v>
      </c>
    </row>
    <row r="130" spans="1:15" ht="129">
      <c r="A130" s="146" t="s">
        <v>709</v>
      </c>
      <c r="B130" s="146" t="s">
        <v>870</v>
      </c>
      <c r="C130" s="147">
        <v>986840</v>
      </c>
      <c r="D130" s="150" t="s">
        <v>871</v>
      </c>
    </row>
    <row r="131" spans="1:15" ht="86.25">
      <c r="A131" s="146" t="s">
        <v>872</v>
      </c>
      <c r="B131" s="146" t="s">
        <v>873</v>
      </c>
      <c r="C131" s="147">
        <v>3254339</v>
      </c>
      <c r="D131" s="148" t="s">
        <v>874</v>
      </c>
      <c r="O131" s="128" t="s">
        <v>882</v>
      </c>
    </row>
    <row r="132" spans="1:15" ht="100.5">
      <c r="A132" s="146" t="s">
        <v>875</v>
      </c>
      <c r="B132" s="146" t="s">
        <v>876</v>
      </c>
      <c r="C132" s="147">
        <v>9200000</v>
      </c>
      <c r="D132" s="151" t="s">
        <v>874</v>
      </c>
      <c r="O132" s="128" t="s">
        <v>883</v>
      </c>
    </row>
    <row r="133" spans="1:15" ht="143.25">
      <c r="A133" s="146" t="s">
        <v>877</v>
      </c>
      <c r="B133" s="146" t="s">
        <v>878</v>
      </c>
      <c r="C133" s="147">
        <v>4100000</v>
      </c>
      <c r="D133" s="148" t="s">
        <v>879</v>
      </c>
    </row>
    <row r="134" spans="1:15">
      <c r="A134" s="152"/>
      <c r="B134" s="152"/>
      <c r="C134" s="153">
        <f>SUM(C126:C133)</f>
        <v>22751912</v>
      </c>
      <c r="D134" s="154"/>
      <c r="O134" s="128" t="s">
        <v>880</v>
      </c>
    </row>
  </sheetData>
  <autoFilter ref="A12:AK116"/>
  <conditionalFormatting sqref="K111:K112">
    <cfRule type="expression" dxfId="0" priority="2">
      <formula>MOD(ROW(),2)=0</formula>
    </cfRule>
  </conditionalFormatting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Cayteta</dc:creator>
  <cp:lastModifiedBy>temp</cp:lastModifiedBy>
  <dcterms:created xsi:type="dcterms:W3CDTF">2022-01-17T11:11:09Z</dcterms:created>
  <dcterms:modified xsi:type="dcterms:W3CDTF">2022-02-25T23:56:03Z</dcterms:modified>
</cp:coreProperties>
</file>