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style4.xml" ContentType="application/vnd.ms-office.chartsty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style2.xml" ContentType="application/vnd.ms-office.chart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colors4.xml" ContentType="application/vnd.ms-office.chartcolorstyle+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720" activeTab="3"/>
  </bookViews>
  <sheets>
    <sheet name="2018" sheetId="1" r:id="rId1"/>
    <sheet name="2019" sheetId="2" r:id="rId2"/>
    <sheet name="2020" sheetId="3" r:id="rId3"/>
    <sheet name="2021" sheetId="4" r:id="rId4"/>
  </sheet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1"/>
  <c r="B59" i="4"/>
  <c r="B58"/>
  <c r="B57"/>
  <c r="B48" i="3"/>
  <c r="B47"/>
  <c r="B46"/>
  <c r="B59" i="2"/>
  <c r="B58"/>
  <c r="B33" i="1"/>
  <c r="B32"/>
</calcChain>
</file>

<file path=xl/sharedStrings.xml><?xml version="1.0" encoding="utf-8"?>
<sst xmlns="http://schemas.openxmlformats.org/spreadsheetml/2006/main" count="2169" uniqueCount="896">
  <si>
    <t>GA ID</t>
  </si>
  <si>
    <t>Agency</t>
  </si>
  <si>
    <t>Publish Date</t>
  </si>
  <si>
    <t>Category</t>
  </si>
  <si>
    <t>Value</t>
  </si>
  <si>
    <t>Grant Program</t>
  </si>
  <si>
    <t>Purpose</t>
  </si>
  <si>
    <t>Selection Process</t>
  </si>
  <si>
    <t>Recipient Details</t>
  </si>
  <si>
    <t>Town City</t>
  </si>
  <si>
    <t>Postcode</t>
  </si>
  <si>
    <t>State</t>
  </si>
  <si>
    <t>Seat</t>
  </si>
  <si>
    <t>Party</t>
  </si>
  <si>
    <t xml:space="preserve">Seat </t>
  </si>
  <si>
    <t>GA60431</t>
  </si>
  <si>
    <t>Department of Infrastructure, Transport, Regional Development and Communications</t>
  </si>
  <si>
    <t>Regional Development</t>
  </si>
  <si>
    <t>Stronger Communities Program</t>
  </si>
  <si>
    <t>The project will purchase a golf cart for use at the Malvern Valley Golf Course. This will assist elderly and injured club members with the transition back to some physical activity.</t>
  </si>
  <si>
    <t>Activity</t>
  </si>
  <si>
    <t>Purchase of Golf Cart</t>
  </si>
  <si>
    <t>Targeted or Restricted Competitive</t>
  </si>
  <si>
    <t>SCOTCHMANS CREEK GOLF CLUB INCORPORATED</t>
  </si>
  <si>
    <t>Malvern East</t>
  </si>
  <si>
    <t>VIC</t>
  </si>
  <si>
    <t>Kooyong</t>
  </si>
  <si>
    <t>Liberal</t>
  </si>
  <si>
    <t>GA60498</t>
  </si>
  <si>
    <t>The project will purchase a golf cart. This will improve access to the golfing facilities for people with disabilities and increase participation in golfing activities.</t>
  </si>
  <si>
    <t>EAST GEELONG GOLF CLUB INC</t>
  </si>
  <si>
    <t>East Geelong</t>
  </si>
  <si>
    <t>Corio</t>
  </si>
  <si>
    <t>Labor</t>
  </si>
  <si>
    <t>GA22209</t>
  </si>
  <si>
    <t>BBRF - Infrastructure Stream</t>
  </si>
  <si>
    <t>Broome Golf Club Clubhouse &amp; Restaurant/Cafe Development</t>
  </si>
  <si>
    <t>This project will involve the Broome Golf Club developing $6.5m modern clubhouse facilities, along with a restaurant/cafe, that reflects the high standard golf course on the site. This project delivers a unique opportunity to elevate of the visitor experience at the Broome Golf Club, as well as offering significant economic and social benefits to the local region. Broome Golf Club is a mature not-for-profit association that has developed a golf course of a high standard. The course features on the Pro-Am circuit and is popular with locals and visitors alike.</t>
  </si>
  <si>
    <t>Open Competitive</t>
  </si>
  <si>
    <t>BROOME GOLF CLUB INC</t>
  </si>
  <si>
    <t>Minyirr</t>
  </si>
  <si>
    <t>WA</t>
  </si>
  <si>
    <t>Durack</t>
  </si>
  <si>
    <t>GA17602</t>
  </si>
  <si>
    <t>Robe Golf Course Expansion</t>
  </si>
  <si>
    <t>The project will expand an existing 12 hole golf course to a premium 18 hole course on purchased land and will also include irrigation works and planting of greens and surroundings.</t>
  </si>
  <si>
    <t>ROBE GOLF CLUB INC</t>
  </si>
  <si>
    <t>Robe</t>
  </si>
  <si>
    <t>SA</t>
  </si>
  <si>
    <t>Barker</t>
  </si>
  <si>
    <t>GA31140</t>
  </si>
  <si>
    <t>Upgrade of Golf Cart Paths</t>
  </si>
  <si>
    <t>The project will upgrade the cart paths at the Nelson Bay Golf Club. This will even out the surface and improve access for all members, especially elderly players.</t>
  </si>
  <si>
    <t>NELSON BAY GOLF CLUB LTD</t>
  </si>
  <si>
    <t>Nelson Bay</t>
  </si>
  <si>
    <t>NSW</t>
  </si>
  <si>
    <t>Paterson</t>
  </si>
  <si>
    <t>GA27931</t>
  </si>
  <si>
    <t>Purchase of Golf Equipment</t>
  </si>
  <si>
    <t>The project will purchase training equipment for the Palm Beach Golf Club. This will expand teaching facilities, allowing more junior and ladies clinics for a sport people can engage in for life.</t>
  </si>
  <si>
    <t>PALM BEACH GOLF CLUB LTD</t>
  </si>
  <si>
    <t>Palm Beach</t>
  </si>
  <si>
    <t>Mackellar</t>
  </si>
  <si>
    <t>GA126633</t>
  </si>
  <si>
    <t>Building Better Regions Fund</t>
  </si>
  <si>
    <t>Murray Bridge Golf Course and CommunityClubroom Redevelopment</t>
  </si>
  <si>
    <t>The project will upgrade the Murray Bridge Golf Course from a par–68 to a par–71 championship course, together with an upgrade of the clubhouse facilities.</t>
  </si>
  <si>
    <t>MURRAY BRIDGE GOLF CLUB INC</t>
  </si>
  <si>
    <t>MURRAY BRIDGE</t>
  </si>
  <si>
    <t>GA31210</t>
  </si>
  <si>
    <t>Upgrade to Golf Tee Surface</t>
  </si>
  <si>
    <t>The project will upgrade the surface of three golf tees with new turf. This will enhance the golfing experience for all players and encourage greater participation of younger players in the junior programmes.</t>
  </si>
  <si>
    <t>CLUNES GOLF CLUB INC</t>
  </si>
  <si>
    <t>Clunes</t>
  </si>
  <si>
    <t>Ballarat</t>
  </si>
  <si>
    <t>GA92477</t>
  </si>
  <si>
    <t>Community Development Grants</t>
  </si>
  <si>
    <t>The Wynyard Golf Club Course Upgrade project will erect a golf cart shed, install disabled toilet facilities, increase water storage capacity and upgrade the course workshop at the Wynyard Golf Club.</t>
  </si>
  <si>
    <t>The purpose is to improve access to the golf course and facilities for members and players with disabilities.</t>
  </si>
  <si>
    <t>Closed Non-Competitive</t>
  </si>
  <si>
    <t>Wynyard Golf Club Inc</t>
  </si>
  <si>
    <t>Wynyard</t>
  </si>
  <si>
    <t>TAS</t>
  </si>
  <si>
    <t>Braddon</t>
  </si>
  <si>
    <t>GA63855</t>
  </si>
  <si>
    <t>Installation of Undercover Golf Practice Area</t>
  </si>
  <si>
    <t>The project will install an undercover golf practice area and all weather access path. This will reduce the risk of melanoma by minimising sun exposure, and allow for inclusive access to sporting facilities for the elderly, retired and those with special needs.</t>
  </si>
  <si>
    <t>KURRI GOLF CLUB LTD</t>
  </si>
  <si>
    <t>Heddon Greta</t>
  </si>
  <si>
    <t>GA65082</t>
  </si>
  <si>
    <t>Development of Disc Golf Course</t>
  </si>
  <si>
    <t>The project will construct a disc golf course at Molong Golf Club. This will provide a cost-effective alternative to golf, attract new members and provide social and economic benefits to the entire community.</t>
  </si>
  <si>
    <t>MOLONG ADVANCEMENT GROUP INCORPORATED</t>
  </si>
  <si>
    <t>Molong</t>
  </si>
  <si>
    <t>Calare</t>
  </si>
  <si>
    <t>Nationals</t>
  </si>
  <si>
    <t>GA25861</t>
  </si>
  <si>
    <t>Installation of Golf Practice Nets and Upgraded Toilet Amenities</t>
  </si>
  <si>
    <t>The project will install all weather practice nets, an indoor, multifunction, virtual reality practice space and upgraded toilet amenities. This will give all members of the community the opportunity to learn, practice and play golf at no cost, in a socially engaging and positive environment.</t>
  </si>
  <si>
    <t>INNISFAIL GOLF CLUB INC</t>
  </si>
  <si>
    <t>Innisfail</t>
  </si>
  <si>
    <t>QLD</t>
  </si>
  <si>
    <t>Kennedy</t>
  </si>
  <si>
    <t>KAT</t>
  </si>
  <si>
    <t>GA39846</t>
  </si>
  <si>
    <t>St George Golf Club Inc Fairway Upgrade</t>
  </si>
  <si>
    <t>The project will install irrigation and plant grass on fairways of the St George Golf Club. This year the Club celebrated our 70 year anniversary, a wonderful achievement for a Golf Club in a small, regional town. We have a progressive Committee and wonderful Member support base .We have identified that upgrading all 18 fairways to irrigated grass would not only retain our level of Membership, but should also grow this Membership. The Club is a community hub where locals can enjoy health, fitness and social benefits. This is particularly important in a remote, regional town .The Club, whenever possible, applies to host both State and District golfing events, we feel a fairway upgrade would increase our chances of being successful with these applications in addition to providing a much more pleasant playing experience for all players.</t>
  </si>
  <si>
    <t>ST GEORGE GOLF CLUB INC</t>
  </si>
  <si>
    <t>St George</t>
  </si>
  <si>
    <t>Maranoa</t>
  </si>
  <si>
    <t>GA6403</t>
  </si>
  <si>
    <t>RJIP-Regional TAS-Business Innovation</t>
  </si>
  <si>
    <t>Ratho Farm Golf Links &amp; Highlands Resort</t>
  </si>
  <si>
    <t>Australia's Oldest Golf Course has the opportunity to become a world-class golf destination and one of the country's funnest golf courses, with some simple upgrades to a few golf holes to make them much safer and more sustainable, and a major investment in modernising the golf course's irrigation system. This will ensure the golf destination evolves from being a novelty for history buffs and discerning golfers, to being one of the major destinations in Tasmania's growing golf economy, and an important resource for Tasmania's own public golfers and existing members.</t>
  </si>
  <si>
    <t>RATHO DEVELOPMENTS PTY LTD</t>
  </si>
  <si>
    <t>Bothwell</t>
  </si>
  <si>
    <t>Lyons</t>
  </si>
  <si>
    <t>GA6558</t>
  </si>
  <si>
    <t>Drought Communities Programme</t>
  </si>
  <si>
    <t>Winton Golf Club Deck Construction</t>
  </si>
  <si>
    <t>The project will construct a covered deck and accessible ramp at the Winton Golf Club.</t>
  </si>
  <si>
    <t>Winton Shire Council</t>
  </si>
  <si>
    <t>Winton</t>
  </si>
  <si>
    <t>GA171790</t>
  </si>
  <si>
    <t>Community Development</t>
  </si>
  <si>
    <t>Stronger Communities Programme</t>
  </si>
  <si>
    <t>Upgrade of Golf Course</t>
  </si>
  <si>
    <t>The project will re–grass a golf green and purchase sprinkler heads. This will improve the overall quality of the course and enjoyment of members and the community.</t>
  </si>
  <si>
    <t>WOOLGOOLGA RETURNED SERVICES CLUB LTD</t>
  </si>
  <si>
    <t>Safety Beach</t>
  </si>
  <si>
    <t>Page</t>
  </si>
  <si>
    <t>GA64965</t>
  </si>
  <si>
    <t>Department of Agriculture, Water and the Environment</t>
  </si>
  <si>
    <t>Natural Resources - Conservation and Protection</t>
  </si>
  <si>
    <t>Communities Environment Program</t>
  </si>
  <si>
    <t>The project will install silt traps to improve water flows from Bargara Golf Course to the Money Lagoon waterway system. This will reduce risks caused by soil erosion and noxious weeds within the ecological community beyond the golf course.</t>
  </si>
  <si>
    <t>BARGARA GOLF CLUB</t>
  </si>
  <si>
    <t>BARGARA</t>
  </si>
  <si>
    <t>Hinkler</t>
  </si>
  <si>
    <t>GA9590</t>
  </si>
  <si>
    <t>Climate Change</t>
  </si>
  <si>
    <t>Solar Communities Program - Corangamite</t>
  </si>
  <si>
    <t>A 6.6kW PV and 5kW inverter system for Inverleigh Golf Club</t>
  </si>
  <si>
    <t>Through the purchase and installation of a 6.6kW solar PV system and 5kW inverter the Inverleigh Golf Club will produce clean electricity and significantly reduce the power bills of this important community facility. Expert advice indicates that the proposed system would generate enough power to meet the existing and future electricity requirements of the club which would free up much-needed funds for maintenance and equipment. The local community would be proud of a facility which is largely self-sufficient in meeting its energy needs through the use of clean electricity.</t>
  </si>
  <si>
    <t>INVERLEIGH GOLF CLUB INCORPORATED</t>
  </si>
  <si>
    <t>Demand Driven</t>
  </si>
  <si>
    <t>Inverleigh</t>
  </si>
  <si>
    <t>Corangamite</t>
  </si>
  <si>
    <t>GA203207</t>
  </si>
  <si>
    <t>Department of Industry, Science, Energy and Resources</t>
  </si>
  <si>
    <t>Powering Communities</t>
  </si>
  <si>
    <t>Install Solar Panels</t>
  </si>
  <si>
    <t>Install solar panels to reduce the cost of power at the golf club.</t>
  </si>
  <si>
    <t>MOORINA GOLF CLUB INC</t>
  </si>
  <si>
    <t>GOULDS COUNTRY</t>
  </si>
  <si>
    <t xml:space="preserve">Lyons </t>
  </si>
  <si>
    <t>GA120095</t>
  </si>
  <si>
    <t>Energy Resources</t>
  </si>
  <si>
    <t>Energy Efficient Communities Program</t>
  </si>
  <si>
    <t>Shepparton Golf Club Motel</t>
  </si>
  <si>
    <t>The grant has supported the purchase and installation of energy efficient technologies to generate energy savings and reduced power bills and emissions reductions by the community organisation.</t>
  </si>
  <si>
    <t>SHEPPARTON GOLF CLUB INC</t>
  </si>
  <si>
    <t>SHEPPARTON</t>
  </si>
  <si>
    <t>Nicholls</t>
  </si>
  <si>
    <t>GA1471</t>
  </si>
  <si>
    <t>Drainage Upgrade of Golf Course</t>
  </si>
  <si>
    <t>This project will install drainage on at risk holes at the golf course. The new drainage will prevent closures, cancellation of competition events and provide a focal point for the community.</t>
  </si>
  <si>
    <t>GA65058</t>
  </si>
  <si>
    <t>Replacement of Ride-on Mower</t>
  </si>
  <si>
    <t>The project will replace a ride-on lawn mower. This will reduce environmental hazards to provide greater use and appearance of the golf course by the community.</t>
  </si>
  <si>
    <t>STANSBURY GOLF CLUB INC</t>
  </si>
  <si>
    <t>Stansbury</t>
  </si>
  <si>
    <t>Grey</t>
  </si>
  <si>
    <t>GA168989</t>
  </si>
  <si>
    <t>Purchase of Vehicle</t>
  </si>
  <si>
    <t>The project will purchase a utility vehicle. This will improve the volunteers' capacity to maintain the golf course for the community.</t>
  </si>
  <si>
    <t>GAILES GOLF CLUB INC</t>
  </si>
  <si>
    <t>WACOL</t>
  </si>
  <si>
    <t>Oxley</t>
  </si>
  <si>
    <t>GA167565</t>
  </si>
  <si>
    <t>Installation of Refreshment Facility</t>
  </si>
  <si>
    <t>The project will install a refreshment facility on the golf course. This will provide a shaded rest area for local community members and participants.</t>
  </si>
  <si>
    <t>WOLSTON PARK GOLF CLUB INC</t>
  </si>
  <si>
    <t>Goodna</t>
  </si>
  <si>
    <t>GA60770</t>
  </si>
  <si>
    <t>Upgrade of Irrigation System</t>
  </si>
  <si>
    <t>The project will upgrade the golf course with new sprinklers and decoders. This will reduce water consumption and encourage membership by improving the quality of the facilities.</t>
  </si>
  <si>
    <t>MAWSON LAKES GOLF CLUB INC</t>
  </si>
  <si>
    <t>Mawson Lakes</t>
  </si>
  <si>
    <t>Makin</t>
  </si>
  <si>
    <t>GA117335</t>
  </si>
  <si>
    <t>Nedlands Golf Club Solar Power Project</t>
  </si>
  <si>
    <t>NEDLANDS GOLF CLUB INC</t>
  </si>
  <si>
    <t>Nedlands</t>
  </si>
  <si>
    <t>Curtin</t>
  </si>
  <si>
    <t>GA58005</t>
  </si>
  <si>
    <t>Rural Development</t>
  </si>
  <si>
    <t>Murray-Darling Basin Economic Development Program</t>
  </si>
  <si>
    <t>Barmera Golf Club Clubhouse Facility Upgrade</t>
  </si>
  <si>
    <t>To deliver economic development projects to support those communities identified as most impacted by water recovery under the Basin Plan.</t>
  </si>
  <si>
    <t>Barmera Golf Club Incorporated</t>
  </si>
  <si>
    <t>BARMERA</t>
  </si>
  <si>
    <t>GA200074</t>
  </si>
  <si>
    <t>Replace lighting at Woodford Golf Club.</t>
  </si>
  <si>
    <t>The project involves replacing the existing lighting of the clubhouse with more efficient LED lighting. The project plan involves replacing 50 fluorescent light fittings with 50 LED fittings. The plan also involves replacing 39 dichroic downlights with 39 LED downlight fittings. The project scope involves replacing: 28 x twin 36 watt fluoro battens with 28 x single 40 watt LED battens 12 x twin troffers fitted with 36 watt fluoros with 12 x single troffers fitted with 40 watt LED fluoros 5 x 32 watt circular fluoro fittings with 5 x 24 watt LED circular fittings 5 x 70 watt fluoro external wall lights with 5 x Robus 50 watt Falcon LED wall lights 20 x 35 watt dichroic downlights with 20 x 8 watt LED downlights 15 x 20 watt CFL downlights with 15 x 13 watt LED downlights 4 x 150 watt spotlights with 4 x 20 watt LED lights. A local electrical contractor, Black Bros Electrical, Gas and Air Conditioning will be engaged to complete the project.</t>
  </si>
  <si>
    <t>WOODFORD GOLF CLUB INC</t>
  </si>
  <si>
    <t>Woodford</t>
  </si>
  <si>
    <t>Longman</t>
  </si>
  <si>
    <t>LNP</t>
  </si>
  <si>
    <t>GA204685</t>
  </si>
  <si>
    <t>Monto Golf Club Inc - Solar Pump Project</t>
  </si>
  <si>
    <t>The plan for this project is to replace a diesel pump with a solar pump to reduce our emissions and save on fuel/diesel.</t>
  </si>
  <si>
    <t>MONTO GOLF CLUB INC</t>
  </si>
  <si>
    <t>MONTO</t>
  </si>
  <si>
    <t>Flynn</t>
  </si>
  <si>
    <t>GA107805</t>
  </si>
  <si>
    <t>Replacement of Corowa Golf Club Irrigation system.</t>
  </si>
  <si>
    <t>The project will replace an existing irrigation system with a new, state–of–the–art, computer–controlled irrigation system.</t>
  </si>
  <si>
    <t>COROWA GOLF CLUB LTD</t>
  </si>
  <si>
    <t>COROWA</t>
  </si>
  <si>
    <t>Farrer</t>
  </si>
  <si>
    <t>GA168999</t>
  </si>
  <si>
    <t>Upgrade of Course Facilities</t>
  </si>
  <si>
    <t>The project will upgrade the golf course by removing obstacles and landscaping the area. This will improve the safety of the course and encourage more community members to use the facilities.</t>
  </si>
  <si>
    <t>NATHALIA GOLF CLUB INC</t>
  </si>
  <si>
    <t>Nathalia</t>
  </si>
  <si>
    <t>GA110230</t>
  </si>
  <si>
    <t>New Environmentally Friendly Advanced Irrigation System</t>
  </si>
  <si>
    <t>The project will upgrade the existing hydraulic sprinkler system to an advanced electric irrigation system around the golf course greens, replacing existing ring mains and revitalizing new isolation valves.</t>
  </si>
  <si>
    <t>BAIRNSDALE GOLF CLUB INC</t>
  </si>
  <si>
    <t>EAGLE POINT</t>
  </si>
  <si>
    <t>Gippsland</t>
  </si>
  <si>
    <t>GA67407</t>
  </si>
  <si>
    <t>Upgrades of Driveway and Pathway</t>
  </si>
  <si>
    <t>The project will upgrade the driveway and pathway access to the golf club. This will ensure participants with mobility restrictions have safe access to the club and the surrounding area which will encourage more community participation in barefoot bowls.</t>
  </si>
  <si>
    <t>THE FLINDERS GOLF CLUB.</t>
  </si>
  <si>
    <t>Flinders</t>
  </si>
  <si>
    <t>GA27902</t>
  </si>
  <si>
    <t>Upgrade Kitchen</t>
  </si>
  <si>
    <t>This project will upgrade the kitchen of Barraba Golf Club. This will deliver social benefits to the users of the Club and local community groups by improving the cleanliness and usability of the kitchen.</t>
  </si>
  <si>
    <t>BARRABA GOLF CLUB LTD</t>
  </si>
  <si>
    <t>Barraba</t>
  </si>
  <si>
    <t>New England</t>
  </si>
  <si>
    <t>GA70045</t>
  </si>
  <si>
    <t>The project will remove invasive weeds from the infested areas at the remnant forest of the golf course and educate volunteers. This will improve the habitat for flora and fauna and protect native species within the Cahill Creek bushland.</t>
  </si>
  <si>
    <t>BAYVIEW GOLF CLUB LTD</t>
  </si>
  <si>
    <t>BAYVIEW</t>
  </si>
  <si>
    <t>GA26855</t>
  </si>
  <si>
    <t>Installation of Septic Toilet</t>
  </si>
  <si>
    <t>The project will install a septic toilet part way around the Welshpool Golf Course. This will improve amenities for older members and visiting players as well as encourage the community to reap social and recreational benefits through participation in sport.</t>
  </si>
  <si>
    <t>WELSHPOOL GOLF CLUB INC</t>
  </si>
  <si>
    <t>Welshpool</t>
  </si>
  <si>
    <t>Monash</t>
  </si>
  <si>
    <t>GA6419</t>
  </si>
  <si>
    <t>Coonamble Aerodrome Upgrade and Coonamble Golf Club Car Park Upgrade</t>
  </si>
  <si>
    <t>The project will consist of two sub projects, the upgrade of Coonamble Aerodrome aprons, taxiways and car park and the resealing of the car park of Coonamble Golf Club.</t>
  </si>
  <si>
    <t>Coonamble</t>
  </si>
  <si>
    <t>Coonamble Shire Council</t>
  </si>
  <si>
    <t>Parkes</t>
  </si>
  <si>
    <t>GA120279</t>
  </si>
  <si>
    <t>Port Pirie Golf Club Photovoltaic Panels</t>
  </si>
  <si>
    <t>PORT PIRIE GOLF CLUB INC</t>
  </si>
  <si>
    <t>PORT PIRIE</t>
  </si>
  <si>
    <t>GA30916</t>
  </si>
  <si>
    <t>Installation of Concrete Pathways</t>
  </si>
  <si>
    <t>The project will install two concrete pathways at the Mt Warren Park Golf Club . This will provide more accessibility, particularly during wet weather and increase community participation and social engagement.</t>
  </si>
  <si>
    <t>MOUNT WARREN PARK GOLF CLUBINCORPORATED</t>
  </si>
  <si>
    <t>Mount Warren Park</t>
  </si>
  <si>
    <t>Forde</t>
  </si>
  <si>
    <t>GA30947</t>
  </si>
  <si>
    <t>Upgrade Facilities</t>
  </si>
  <si>
    <t>This project will install a drinking water fountain and a storage unit for maintenance equipment at the Christmas Island Golf Club. This will improve the facilities by providing access to drinking water and improving safety of maintenance equipment</t>
  </si>
  <si>
    <t>CHRISTMAS ISLAND GOLF CLUB INC</t>
  </si>
  <si>
    <t>Christmas Island</t>
  </si>
  <si>
    <t>GA45522</t>
  </si>
  <si>
    <t>Renovation of existing carpark at Beaudesert Golf Club</t>
  </si>
  <si>
    <t>Renew surface of carpark by laying 2300m2 of asphalt with an additional 90m2 of pavement repairs Numerous holes and bare patches pervade from exposure to extreme weather conditions and use over many years. Completing this project will remove current risks encompassing significant trip and fall hazards to members and general public using this area.</t>
  </si>
  <si>
    <t>BEAUDESERT GOLF CLUB INC</t>
  </si>
  <si>
    <t>Beaudesert</t>
  </si>
  <si>
    <t>Wright</t>
  </si>
  <si>
    <t>GA27773</t>
  </si>
  <si>
    <t>Installation of Windows, Frames and Safety Grills</t>
  </si>
  <si>
    <t>This project will install new windows, frames and safety grills to the Club House at Toogoolawah Golf Club. This will improve the facilities, provide a better environment for members and visitors, and enhance the recreational services that are provided to the community.</t>
  </si>
  <si>
    <t>TOOGOOLAWAH GOLF CLUB INC</t>
  </si>
  <si>
    <t>Toogoolawah</t>
  </si>
  <si>
    <t>Blair</t>
  </si>
  <si>
    <t>GA31065</t>
  </si>
  <si>
    <t>Upgrade of Pathways</t>
  </si>
  <si>
    <t>The project will upgrade the cart and buggy pathways for the Wellington Golf Club. This will improve accessibility to various tees and greens for all golfers, improve the appearance of the course and ensure golfers and visitors are able to stay on the pathway when using the course.</t>
  </si>
  <si>
    <t>WELLINGTON GOLF CLUB LTD</t>
  </si>
  <si>
    <t>WELLINGTON</t>
  </si>
  <si>
    <t>GA66521</t>
  </si>
  <si>
    <t>Resurfacing of Greens</t>
  </si>
  <si>
    <t>The project will replace existing grass at two holes with couch grass. This will improve the surface of the golf course to encourage greater participation at the Club and reduce water usage. The additional revenue will allow for continual improvements to the community facility</t>
  </si>
  <si>
    <t>BEACONHILLS COUNTRY GOLF CLUB</t>
  </si>
  <si>
    <t>Beaconsfield Upper</t>
  </si>
  <si>
    <t>LaTrobe</t>
  </si>
  <si>
    <t>GA66756</t>
  </si>
  <si>
    <t>Trentham Golf Club Environmental Improvement and Rehabilitation. This project will reintroduce native species into an area which was formerly a pine plantation, restoring the environment as a habitat for native fauna. This will revitalise the 300 year old native eucalypts within the Stony Creek catchment area</t>
  </si>
  <si>
    <t>TRENTHAM GOLF CLUB INC</t>
  </si>
  <si>
    <t>TRENTHAM</t>
  </si>
  <si>
    <t>GA205077</t>
  </si>
  <si>
    <t>North Stradbroke island Golf Club - Solar PV</t>
  </si>
  <si>
    <t>Installation of solar system.</t>
  </si>
  <si>
    <t>NORTH STRADBROKE ISLAND GOLF CLUB INC</t>
  </si>
  <si>
    <t>DUNWICH</t>
  </si>
  <si>
    <t>Bowman</t>
  </si>
  <si>
    <t>GA66475</t>
  </si>
  <si>
    <t>Construction of Outdoor Entertainment Area</t>
  </si>
  <si>
    <t>The project will build a covered outdoor entertainment area including BBQ, fridge and a washing facility. This will provide a venue for community groups to hold social activities such as golf events, charities and emergency gatherings</t>
  </si>
  <si>
    <t>PARKES GOLF CLUB CO-OP LIMITED</t>
  </si>
  <si>
    <t>GA185268</t>
  </si>
  <si>
    <t>Hotel Energy Uplift</t>
  </si>
  <si>
    <t>Energy Efficiency upgrade for Rich River Golf Club</t>
  </si>
  <si>
    <t>Installation of Voltage Optimisation equipment. This project will improve our electricity supply quality and protect site equipment such as computers, air conditioners and refrigeration equipment. It will reduce our electricity costs and help improve our business profitability and competitiveness. It will also reduce our carbon emissions and improve our environmental performance.</t>
  </si>
  <si>
    <t>RICH RIVER GOLF CLUB LTD</t>
  </si>
  <si>
    <t>Moama</t>
  </si>
  <si>
    <t>GA201757</t>
  </si>
  <si>
    <t>Installation of solar panels on roof ofclubhouse</t>
  </si>
  <si>
    <t>Within the Township of Babinda there are very limited opportunities for sporting participation and these have been decreasing over the last 20 years through the impact of FIFO workers and the significant loss of the Babinda sugar mill. Golf, bowls and touch football are the only organised sporting clubs available with tennis, basketball, cricket, rugby league and netball no longer on offer. The survival of the golf club is very important to the sporting life and mental health of this community, especially our retirees, and more widely in keeping the community together in what has been a tough economic time for Babinda. Sports and the associated social interaction provides an obvious benefit for both the young people in the community and the seniors alike, the golf club is unfortunately one of a dwindling number of opportunities in Babinda and making the club sustainable is critical to it's success. Further, the golf club provides an extended benefit to the community beyond the sporting avenue. The clubhouse is used for various community events and meetings and is the venue for the local respite program through the Babinda Hospital. This is in addition to the use of the course as a place for recreational walking/running and to exercise dogs. The club is completely volunteer operated, who uphold the enormous role in keeping the club strong and financially viable. One of the club's key goals is sustainability in all facets of our operation including the impact on the environment, economically and in our operating model. Electricity is one of the club's higher annual costs, typically using 10% of our revenue, and as a small community club the ability to keep all our costs low and continue to provide a well maintained course and facility is key to achieving our vision and sustainability goal.</t>
  </si>
  <si>
    <t>BABINDA GOLF CLUB INC</t>
  </si>
  <si>
    <t>Babinda</t>
  </si>
  <si>
    <t>GA158639</t>
  </si>
  <si>
    <t>The Stanley Golf Club Infrastructure Upgrades project will replace the existing Stanley Golf Club Clubhouse roof and undertake associated building remediation works.</t>
  </si>
  <si>
    <t>To provide improved recreational facilities for the Stanley community.</t>
  </si>
  <si>
    <t>Stanley Golf Club Inc</t>
  </si>
  <si>
    <t>Stanley</t>
  </si>
  <si>
    <t>GA31031</t>
  </si>
  <si>
    <t>Upgrade of Public Amenities</t>
  </si>
  <si>
    <t>The project will upgrade the public toilet block and change rooms that service St Michael's Golf Club. This will improve access for people with disabilities, make the facilities available 24 hours day, and also meet the high community demand from users visiting the nearby beaches and parkland.</t>
  </si>
  <si>
    <t>ST MICHAEL'S GOLF CLUB LTD</t>
  </si>
  <si>
    <t>Little Bay</t>
  </si>
  <si>
    <t>Kingsford Smith</t>
  </si>
  <si>
    <t>GA203203</t>
  </si>
  <si>
    <t>Solar Panel Installation</t>
  </si>
  <si>
    <t>A 29.6kWh solar system consisting of 80 panels plus a 27,000W inverter will be installed on a new cart shed currently under construction next to the existing Bendigo Golf Club clubhouse. The club has received a detailed quote from an accredited solar installer (SolarPro Bendigo). The installer will conduct the project over a one month period in late 2021. The solar system will produce a significant amount of electricity reducing the club's energy consumption in the short and long term.</t>
  </si>
  <si>
    <t>BENDIGO GOLF CLUB LIMITED</t>
  </si>
  <si>
    <t>Bendigo</t>
  </si>
  <si>
    <t>Ascot</t>
  </si>
  <si>
    <t>GA120106</t>
  </si>
  <si>
    <t>The Mornington Golf Club's Recycled Water Infrastructure project will install a four kilometre pipeline to connect the Mornington Golf Club to the South Eastern outfall and to upgrade the irrigation system.</t>
  </si>
  <si>
    <t>The purpose is to increase tourism to the Mornington area, bringing economic benefits to local businesses as a result.</t>
  </si>
  <si>
    <t>Mornington Golf Club Limited</t>
  </si>
  <si>
    <t>Mornington</t>
  </si>
  <si>
    <t>GA139202</t>
  </si>
  <si>
    <t>Business Development</t>
  </si>
  <si>
    <t>Entrepreneurs' Programme – Accelerating Commercialisation</t>
  </si>
  <si>
    <t>Self–driving powered Smart Wheels for manual wheelchairs</t>
  </si>
  <si>
    <t>Concourse Golf Pty Ltd has developed novel Self–driving Smart Wheels that are able to be fitted to manual wheelchairs. These innovative smart wheels allow for precision steering, downhill braking, straight–line tracking and automatic electronic park braking as well as the easy switching of control between the wheelchair user and their carer. Accelerating Commercialisation support will be used to help Concourse undertake user trials in collaboration with leading disability equipment suppliers, complete product development and set up product distribution arrangements for domestic and overseas markets</t>
  </si>
  <si>
    <t>Open Non-competitive</t>
  </si>
  <si>
    <t>CONCOURSE GOLF PTY LTD</t>
  </si>
  <si>
    <t>FORESTVILLE</t>
  </si>
  <si>
    <t>GA26055</t>
  </si>
  <si>
    <t>The project will upgrade the irrigation system and purchase a computer to run a fully automated irrigation system at Valley View Golf and Country Club. This will increase the clubs watering efficiency by watering at night, saving water with the reduction of evaporation, saving time for the volunteers who maintain the course and improve the course&amp;aposs playing surface for members and guest.</t>
  </si>
  <si>
    <t>VALLEY VIEW GOLF &amp; COUNTRY CLUB (KYABRAM) INC</t>
  </si>
  <si>
    <t>Kyabram</t>
  </si>
  <si>
    <t>GA163637</t>
  </si>
  <si>
    <t>Australian Trade and Investment Commission (Austrade)</t>
  </si>
  <si>
    <t>Small Business</t>
  </si>
  <si>
    <t>Business Events Grants</t>
  </si>
  <si>
    <t>Industry Promotion at Australian STM Conference &amp; Trade Exhibition</t>
  </si>
  <si>
    <t>The project will support the Australian Golf Course Superintendents Association Limited to exhibit at Australian Sports Turf Management Conference &amp; Trade Exhibition (ASTMA). The exhibition stand of the ASTMA will be a focal point for all visitors. As the national industry body, the space will offer attendees an area to meet with industry experts, speakers and education providers as well as the ASTMA Board. The space will be staffed with those able to assist with general information as well as queries of a more scientific and technical nature. A networking event will be held in the space during the exhibition.</t>
  </si>
  <si>
    <t>AUSTRALIAN GOLF COURSE SUPERINTENDENTS ASSOCIATION LIMITED</t>
  </si>
  <si>
    <t>Moncrieff</t>
  </si>
  <si>
    <t>GA69352</t>
  </si>
  <si>
    <t>The Churchill Waverly Golf &amp; Bowls - installation of CCTV and strobes project will install CCTV, siren strobes and sounders.</t>
  </si>
  <si>
    <t>To provide upgraded security system which will act as a deterrent in the event of a break-in and provide additional safety for members</t>
  </si>
  <si>
    <t>Churchill Waverly Golf &amp; Bowls Club Ltd</t>
  </si>
  <si>
    <t>Rowville</t>
  </si>
  <si>
    <t>Aston</t>
  </si>
  <si>
    <t>GA66724</t>
  </si>
  <si>
    <t>The project will remove invasive flora from the bushland on Avalon Golf Course. This will allow for revegetation by native species of flora and attract fauna to the area. Avalon Golf Course Bush Regeneration.</t>
  </si>
  <si>
    <t>PITTWATER NATURAL HERITAGE ASSOCIATION</t>
  </si>
  <si>
    <t>AVALON BEACH</t>
  </si>
  <si>
    <t>GA172438</t>
  </si>
  <si>
    <t>National Indigenous Australians Agency</t>
  </si>
  <si>
    <t>Indigenous Arts and Culture</t>
  </si>
  <si>
    <t>NAIDOC Week Grants</t>
  </si>
  <si>
    <t>NAIDOC Youth Golf Day</t>
  </si>
  <si>
    <t>Strategic activities to support Indigenous Australians to maintain their culture, participate equally in the economic and social life of the nation and that Indigenous organisations are capable of delivering quality services to their clients.</t>
  </si>
  <si>
    <t>The Gathering Place Health Service Incorporated</t>
  </si>
  <si>
    <t>SUNSHINE</t>
  </si>
  <si>
    <t>Fraser</t>
  </si>
  <si>
    <t>GA171392</t>
  </si>
  <si>
    <t>Mackay NAIDOC Golf Day</t>
  </si>
  <si>
    <t>Marabisda Inc.</t>
  </si>
  <si>
    <t>MACKAY</t>
  </si>
  <si>
    <t>Dawson</t>
  </si>
  <si>
    <t>GA167683</t>
  </si>
  <si>
    <t>Upgrade of Change Rooms</t>
  </si>
  <si>
    <t>The project will equip the club with an all–access toilet, shower and baby change facility. This will provide access to golfing facilities for a wider range of community members.</t>
  </si>
  <si>
    <t>GERALDTON GOLF CLUB INC</t>
  </si>
  <si>
    <t>GERALDTON</t>
  </si>
  <si>
    <t>GA171338-V1</t>
  </si>
  <si>
    <t>2021 Lower Clarence NAIDOC Golf Day</t>
  </si>
  <si>
    <t>Mudyala Aboriginal Corporation</t>
  </si>
  <si>
    <t>TOWNSEND</t>
  </si>
  <si>
    <t>GA8991</t>
  </si>
  <si>
    <t>Department of Foreign Affairs and Trade</t>
  </si>
  <si>
    <t>Public Diplomacy</t>
  </si>
  <si>
    <t>Australia-Korea Foundation</t>
  </si>
  <si>
    <t>The Fair Way</t>
  </si>
  <si>
    <t>The Fair Way is a television comedy series set on the Australian and Korean professional golf circuits. CJZ seeks to secure multiple industry partnerships between the Korean and Australian Television industries to develop, produce, distribute and promote this project.</t>
  </si>
  <si>
    <t>Cordell Jigsaw Productions</t>
  </si>
  <si>
    <t>Chippendale</t>
  </si>
  <si>
    <t>Sydney</t>
  </si>
  <si>
    <t>GA63931</t>
  </si>
  <si>
    <t>Upgrade of Spectator Area</t>
  </si>
  <si>
    <t>The project will remove fencing, build a decking area, install a water proof shade structure, and replace a BBQ. This will provide a safe and improved spectator area with year round weather protection for golf and bowling club members.</t>
  </si>
  <si>
    <t>MUNDARING SPORTING CLUB INC</t>
  </si>
  <si>
    <t>Mundaring</t>
  </si>
  <si>
    <t>Pearce</t>
  </si>
  <si>
    <t>GA69517</t>
  </si>
  <si>
    <t>Kitchen Upgrade</t>
  </si>
  <si>
    <t>The project will upgrade the kitchen at the Echuca Back 9 Golf Course café. This will encourage greater use of the course facilities and enable local groups to host social events.</t>
  </si>
  <si>
    <t>ECHUCA NEIGHBOURHOOD HOUSE INC</t>
  </si>
  <si>
    <t>Echuca</t>
  </si>
  <si>
    <t>GA60487</t>
  </si>
  <si>
    <t>Installation of Food Service Counter</t>
  </si>
  <si>
    <t>The project will install a café service counter to adjoin an existing kitchenette. This will allow for the service of food to community members attending the Club.</t>
  </si>
  <si>
    <t>Eagle Point</t>
  </si>
  <si>
    <t>GA71732-V1</t>
  </si>
  <si>
    <t>Department of Health</t>
  </si>
  <si>
    <t>Recreation and Sport</t>
  </si>
  <si>
    <t>Community Development Grants Sport</t>
  </si>
  <si>
    <t>Coleambally Golf Club Inc</t>
  </si>
  <si>
    <t>COLEAMBALLY</t>
  </si>
  <si>
    <t>Riverina</t>
  </si>
  <si>
    <t>GA145954</t>
  </si>
  <si>
    <t>Energy Efficiency Project</t>
  </si>
  <si>
    <t>The grant has supported the purchase and installation of energy efficient technologies to generate energy savings and reduced power bills and emissions reductions by the small business.</t>
  </si>
  <si>
    <t>GA50503</t>
  </si>
  <si>
    <t>Department of Social Services</t>
  </si>
  <si>
    <t>Volunteer Grants 2018</t>
  </si>
  <si>
    <t>Volunteer Grants</t>
  </si>
  <si>
    <t>Volunteer Grants provide grants between $1,000 and $5,000 for purchases of small equipment or training to community organisations, which rely on volunteers to run their services.</t>
  </si>
  <si>
    <t>Cunnamulla Golf Club Inc</t>
  </si>
  <si>
    <t>CUNNAMULLA</t>
  </si>
  <si>
    <t>GA204688</t>
  </si>
  <si>
    <t>Water Pump Replacement with more energy efficient pumps</t>
  </si>
  <si>
    <t>Install Solar panel system.</t>
  </si>
  <si>
    <t>WOODEND GOLF CLUB INC</t>
  </si>
  <si>
    <t>WOODEND</t>
  </si>
  <si>
    <t>GA67940</t>
  </si>
  <si>
    <t>The project will remove invasive trees and promote native vegetation regrowth. This will improve water quality, reduce erosion, and prevent threats to native flora and fauna within the area. Water Course Improvement for Native Flora and Fauna.</t>
  </si>
  <si>
    <t>COOROY GOLF CLUB INC</t>
  </si>
  <si>
    <t>COOROY</t>
  </si>
  <si>
    <t>Wide Bay</t>
  </si>
  <si>
    <t>GA7586</t>
  </si>
  <si>
    <t>Radioactive Waste Management</t>
  </si>
  <si>
    <t>National Radioactive Waste Management Fa cility Community Benefit Grant</t>
  </si>
  <si>
    <t>Upgrading tee blocks from compacted ground to new synthetic all weather surface tees.</t>
  </si>
  <si>
    <t>QUORN GOLF CLUB INC</t>
  </si>
  <si>
    <t>QUORN</t>
  </si>
  <si>
    <t>GA86458</t>
  </si>
  <si>
    <t>Philanthropy, Voluntarism and Not-for-Profits Infrastructure</t>
  </si>
  <si>
    <t>Volunteer Grants 2019-20</t>
  </si>
  <si>
    <t>Winton Golf Club Inc</t>
  </si>
  <si>
    <t>WINTON</t>
  </si>
  <si>
    <t>GA86609</t>
  </si>
  <si>
    <t>Nagambie Golf Club Inc.</t>
  </si>
  <si>
    <t>NAGAMBIE</t>
  </si>
  <si>
    <t>GA87067</t>
  </si>
  <si>
    <t>Colac Golf Club Inc.</t>
  </si>
  <si>
    <t>COLAC</t>
  </si>
  <si>
    <t>Wannon</t>
  </si>
  <si>
    <t>GA87831</t>
  </si>
  <si>
    <t>Bridport Golf Club Incorporated</t>
  </si>
  <si>
    <t>BRIDPORT</t>
  </si>
  <si>
    <t>Bass</t>
  </si>
  <si>
    <t>GA88394</t>
  </si>
  <si>
    <t>Stansbury Golf Club Incorporated</t>
  </si>
  <si>
    <t>STANSBURY</t>
  </si>
  <si>
    <t>GA88576</t>
  </si>
  <si>
    <t>Whyalla Golf Club Incorporated</t>
  </si>
  <si>
    <t>WHYALLA BARSON</t>
  </si>
  <si>
    <t>GA7919</t>
  </si>
  <si>
    <t>Department of the Prime Minister and Cabinet</t>
  </si>
  <si>
    <t>Moruya Eagles NAIDOC Celebration</t>
  </si>
  <si>
    <t>Moruya Golf Club Ltd</t>
  </si>
  <si>
    <t>MORUYA</t>
  </si>
  <si>
    <t>Gilmore</t>
  </si>
  <si>
    <t>GA203204</t>
  </si>
  <si>
    <t>Installation and connection of Huawei Luna 15KWh battery system and backup</t>
  </si>
  <si>
    <t>The project activities are the design, purchase, complete installation and connection to the grid of a Huawei Luna 2000-15-SO 15KWh battery system and backup box by a CEC accredited installer complying with Commonwealth and State rules and requirements.</t>
  </si>
  <si>
    <t>CARNARVON GOLF CLUB LTD</t>
  </si>
  <si>
    <t>BERALA</t>
  </si>
  <si>
    <t>Blaxland</t>
  </si>
  <si>
    <t>GA203966</t>
  </si>
  <si>
    <t>Upgrade bar refrigerator</t>
  </si>
  <si>
    <t>Purchase commercial refrigeration.</t>
  </si>
  <si>
    <t>CAMPERDOWN GOLF CLUB</t>
  </si>
  <si>
    <t>CAMPERDOWN</t>
  </si>
  <si>
    <t>GA68285</t>
  </si>
  <si>
    <t>Upgrade of Warren Squash Club</t>
  </si>
  <si>
    <t>The project will replace roofing and guttering, install insulation and render the court wall. This will provide a safe environment for members and ensure the long term viability of the club.</t>
  </si>
  <si>
    <t>WARREN GOLF CLUB LTD</t>
  </si>
  <si>
    <t>Warren</t>
  </si>
  <si>
    <t>GA59107</t>
  </si>
  <si>
    <t>Mortlake Golf Club Inc</t>
  </si>
  <si>
    <t>MORTLAKE</t>
  </si>
  <si>
    <t>GA204039</t>
  </si>
  <si>
    <t>New 6.3kW Solar Power System for TGC's three irrigation pumps pumps</t>
  </si>
  <si>
    <t>TRARALGON GOLF CLUB INC</t>
  </si>
  <si>
    <t>TRARALGON</t>
  </si>
  <si>
    <t>GA199787</t>
  </si>
  <si>
    <t>Installation of 13.32kw solar system</t>
  </si>
  <si>
    <t>To install a CEC accredited, 13.32kW solar system to generate 19,885kWh per year. The installed system will reduce overall energy costs by 90% and allow those funds to be invested into course management or facility maintenance/upgrades.</t>
  </si>
  <si>
    <t>KAPUNDA GOLF CLUB INC</t>
  </si>
  <si>
    <t>Kapunda</t>
  </si>
  <si>
    <t>GA204402</t>
  </si>
  <si>
    <t>Installation of solar system</t>
  </si>
  <si>
    <t>PINJARRA GOLF CLUB INC</t>
  </si>
  <si>
    <t>PINJARRA</t>
  </si>
  <si>
    <t>Canning</t>
  </si>
  <si>
    <t>GA46096</t>
  </si>
  <si>
    <t>Blackall Golf Club Inc</t>
  </si>
  <si>
    <t>BLACKALL</t>
  </si>
  <si>
    <t>GA46289</t>
  </si>
  <si>
    <t>Nanango Golf Club Inc.</t>
  </si>
  <si>
    <t>Nanango</t>
  </si>
  <si>
    <t>GA46441</t>
  </si>
  <si>
    <t>TOONGABBIE</t>
  </si>
  <si>
    <t>Toongabbie Golf Club Inc</t>
  </si>
  <si>
    <t>GA62881</t>
  </si>
  <si>
    <t>Upgrade Kitchen Refrigeration</t>
  </si>
  <si>
    <t>The project will install a new refrigeration system at the club. This will improve the reliability of the kitchen for club members and visitors, whilst encouraging participation in sporting and social activities from the local community.</t>
  </si>
  <si>
    <t>JINDALEE GOLF CLUB INCORPORATED</t>
  </si>
  <si>
    <t>Jindalee</t>
  </si>
  <si>
    <t>GA47344</t>
  </si>
  <si>
    <t>Toodyay Golf Club Incorporated</t>
  </si>
  <si>
    <t>TOODYAY</t>
  </si>
  <si>
    <t>GA47519</t>
  </si>
  <si>
    <t>Inglewood Golf Club Inc.</t>
  </si>
  <si>
    <t>INGLEWOOD</t>
  </si>
  <si>
    <t>GA67367</t>
  </si>
  <si>
    <t>Upgrade Club Entrance and Construct External Deck</t>
  </si>
  <si>
    <t>The project will install a ramp, large doorway and construct an adjoining external deck. This will provide safer access for the aged and disabled and offer shade protection on the external deck.</t>
  </si>
  <si>
    <t>MALDON GOLF CLUB INC</t>
  </si>
  <si>
    <t>Maldon</t>
  </si>
  <si>
    <t>GA67450</t>
  </si>
  <si>
    <t>Construction of Training Space</t>
  </si>
  <si>
    <t>The project will convert the sub-basement car park area into a training and storage space. This will make it possible to offer additional programs for people living with an intellectual disability.</t>
  </si>
  <si>
    <t>GOLF PROGRAMS AUSTRALIA INCORPORATED</t>
  </si>
  <si>
    <t>Nambour</t>
  </si>
  <si>
    <t>Fairfax</t>
  </si>
  <si>
    <t>GA71191</t>
  </si>
  <si>
    <t>Extension of Carpark</t>
  </si>
  <si>
    <t>The project will expand the club&amp;aposs carpark. This will enable the club to accommodate growing membership and patronage with increased parking capacity for safer access to the facility.</t>
  </si>
  <si>
    <t>WOODFORD</t>
  </si>
  <si>
    <t>GA26138</t>
  </si>
  <si>
    <t>Upgrade of Club Mower</t>
  </si>
  <si>
    <t>The project will replace the clubs lawn mower. This will make it easier for volunteers to mow the 40 acre course, and to help reduce the risk of fire to the community.</t>
  </si>
  <si>
    <t>YACKA GOLF CLUB</t>
  </si>
  <si>
    <t>Yacka</t>
  </si>
  <si>
    <t>GA8318</t>
  </si>
  <si>
    <t>Department of Home Affairs</t>
  </si>
  <si>
    <t>Community Safety</t>
  </si>
  <si>
    <t>Safer Communities Fund – Home Affairs</t>
  </si>
  <si>
    <t>Safer Communities Fund Round 2</t>
  </si>
  <si>
    <t>A grant was awarded to boost efforts of local councils and community organisations to address crime, anti–social behaviour and specified security risks.</t>
  </si>
  <si>
    <t>GA7016</t>
  </si>
  <si>
    <t>Purchase and installation of new equipment storage shed and rainwater tanks for irrigation supply.</t>
  </si>
  <si>
    <t>KIMBA GOLF CLUB INCORPORATED</t>
  </si>
  <si>
    <t>KIMBA</t>
  </si>
  <si>
    <t>GA204681</t>
  </si>
  <si>
    <t>Fridges and Lighting</t>
  </si>
  <si>
    <t>Purchase and installation of LED lights and upgrading to more energy efficient refrigeration.</t>
  </si>
  <si>
    <t>BRIDPORT GOLF CLUB INC</t>
  </si>
  <si>
    <t>GA16985</t>
  </si>
  <si>
    <t>WARRNAMBOOL GOLF CLUB INC</t>
  </si>
  <si>
    <t>WARRNAMBOOL</t>
  </si>
  <si>
    <t>GA167393</t>
  </si>
  <si>
    <t>Upgrade of Facilities</t>
  </si>
  <si>
    <t>The project will install synthetic grass on the bowls area. This will improve the safety and conditions of the facilities.</t>
  </si>
  <si>
    <t>EASTWOOD GOLF CLUB</t>
  </si>
  <si>
    <t>Kilsyth</t>
  </si>
  <si>
    <t>Casey</t>
  </si>
  <si>
    <t>GA79972</t>
  </si>
  <si>
    <t>The project will remove weeds, plant locally appropriate and native plants and introduce native fish to the pond. This will reduce the threat to native plants and provide a balanced ecosystem within the local area.</t>
  </si>
  <si>
    <t>REDCLIFFE GOLF CLUB INC</t>
  </si>
  <si>
    <t>CLONTARF</t>
  </si>
  <si>
    <t>Petrie</t>
  </si>
  <si>
    <t>GA80756</t>
  </si>
  <si>
    <t>The project will eradicate weeds and plant locally appropriate native trees and shrubs. This will provide a safe habitat for native fauna and improve biodiversity within the area.</t>
  </si>
  <si>
    <t>COOMA GOLF CLUB LTD</t>
  </si>
  <si>
    <t>Cooma</t>
  </si>
  <si>
    <t>Eden Monaro</t>
  </si>
  <si>
    <t>GA165569</t>
  </si>
  <si>
    <t>Upgrade to Ride–On Mower</t>
  </si>
  <si>
    <t>The project will upgrade the mower. This will facilitate the upkeep of the grounds and encourage community participation in events.</t>
  </si>
  <si>
    <t>HUGHENDEN GOLF CLUB INC</t>
  </si>
  <si>
    <t>Hughenden</t>
  </si>
  <si>
    <t>GA200250</t>
  </si>
  <si>
    <t>Replace existing lighting with LED products</t>
  </si>
  <si>
    <t>Replaced lighting will have a major impact on our energy consumption and the provision of a false ceiling as mentioned above will significantly improve our heating and cooling capabilities and again reduce energy consumption for the club house.</t>
  </si>
  <si>
    <t>PETERBOROUGH GOLF CLUB INC</t>
  </si>
  <si>
    <t>PETERBOROUGH</t>
  </si>
  <si>
    <t>GA21565</t>
  </si>
  <si>
    <t>A New Club House to Replace Existing 72 Year Old Timber Club House</t>
  </si>
  <si>
    <t>The project will establish a new clubhouse comprising toilets, kitchen and lounge area.</t>
  </si>
  <si>
    <t>BARADINE GOLF CLUB INCORPORATED</t>
  </si>
  <si>
    <t>Baradine</t>
  </si>
  <si>
    <t>GA72260</t>
  </si>
  <si>
    <t>The project will plant native trees and shrubs and install nesting boxes for local fauna. This will create suitable habitats and provide food sources for native animals to aid in improving populations within the area.</t>
  </si>
  <si>
    <t>GA109116</t>
  </si>
  <si>
    <t>Clubhouse Solar Panels</t>
  </si>
  <si>
    <t>ECHUNGA GOLF CLUB INCORPORATED</t>
  </si>
  <si>
    <t>ECHUNGA</t>
  </si>
  <si>
    <t>Mayo</t>
  </si>
  <si>
    <t>CA</t>
  </si>
  <si>
    <t>GA200048</t>
  </si>
  <si>
    <t>Solar PV Installation</t>
  </si>
  <si>
    <t>Installation of a Solar Power System on the roof space of the Club House. This will be carried out by the company we have nominated for the installation. See attached Project Plan who will seek approval from your electricity network provider (AusNet Services) confirming the available export limit. Full safety precautions will be monitored and a guardrail will be installed on the roof during installation. 2–3 Days to install (depending on weather conditions). Following the full installation of the system, Certificate of Electrical Safety (COES) and setup of the online monitoring portal the system will be commissioned.</t>
  </si>
  <si>
    <t>WHITTLESEA GOLF CLUB</t>
  </si>
  <si>
    <t>Whittlesea</t>
  </si>
  <si>
    <t>McEwan</t>
  </si>
  <si>
    <t>GA70395-V1</t>
  </si>
  <si>
    <t>Berwick Montuna Golf Club</t>
  </si>
  <si>
    <t>GUYS HILL</t>
  </si>
  <si>
    <t>La Trobe</t>
  </si>
  <si>
    <t>GA70373-V1</t>
  </si>
  <si>
    <t>Corowa Golf Club Ltd</t>
  </si>
  <si>
    <t>GA165003</t>
  </si>
  <si>
    <t>Upgrade of Security System</t>
  </si>
  <si>
    <t>The project will upgrade the security system. This will create a more secure space for community events.</t>
  </si>
  <si>
    <t>KADINA GOLF CLUB INC</t>
  </si>
  <si>
    <t>KADINA</t>
  </si>
  <si>
    <t>GA166837</t>
  </si>
  <si>
    <t>Installation of Air Conditioner</t>
  </si>
  <si>
    <t>The project will install a reverse cycle air conditioner. This will improve temperature control at the facility and create a comfortable environment for members.</t>
  </si>
  <si>
    <t>ELMHURST GOLF CLUB INC</t>
  </si>
  <si>
    <t>Elmhurst</t>
  </si>
  <si>
    <t>GA30990</t>
  </si>
  <si>
    <t>Installation of Irrigation Pump</t>
  </si>
  <si>
    <t>The project will expand the current park irrigation system, involving installation of an additional pump and reticulation equipment. This will ensure the park has sufficient water supply during the drier months, improving the aesthetics, thereby encouraging physical and social activity.</t>
  </si>
  <si>
    <t>ROMSEY GOLF CLUB INC</t>
  </si>
  <si>
    <t>Romsey</t>
  </si>
  <si>
    <t>GA31151</t>
  </si>
  <si>
    <t>Construction of BBQ Shelter</t>
  </si>
  <si>
    <t>The project will purchase and construct a shelter kit and BBQ to provide a multipurpose space for use by volunteers and community members when the clubrooms are in use. This will provide an informal, family friendly gathering space where volunteers and community members can gather, shelter, share food and undertake training.</t>
  </si>
  <si>
    <t>TINTINARA GOLF CLUB INC</t>
  </si>
  <si>
    <t>Tintinara</t>
  </si>
  <si>
    <t>GA147200</t>
  </si>
  <si>
    <t>Replace Water Circulation Pumps</t>
  </si>
  <si>
    <t>MONA VALE</t>
  </si>
  <si>
    <t>GA90719</t>
  </si>
  <si>
    <t>Driving Social Inclusion Sport &amp; Physical Activity</t>
  </si>
  <si>
    <t>Horsham Golf Club</t>
  </si>
  <si>
    <t>HORSHAM</t>
  </si>
  <si>
    <t>Mallee</t>
  </si>
  <si>
    <t>GA165651</t>
  </si>
  <si>
    <t>Installation of Kitchen and BBQ Area</t>
  </si>
  <si>
    <t>The project will install a kitchen and BBQ area. This will improve the safety standards for catering and provide a space to host community events.</t>
  </si>
  <si>
    <t>KYANCUTTA RAMBLERS GOLF CLUBINCORPORATED</t>
  </si>
  <si>
    <t>WUDINNA</t>
  </si>
  <si>
    <t>GA120089</t>
  </si>
  <si>
    <t>Installation of Solar Panels</t>
  </si>
  <si>
    <t>SERVICETON GOLF CLUB INCORPORATED</t>
  </si>
  <si>
    <t>SERVICETON</t>
  </si>
  <si>
    <t>GA26384</t>
  </si>
  <si>
    <t>Disability Access and Toilet Facilities</t>
  </si>
  <si>
    <t>The project will install a unisex disabled toilet and disability access to the club rooms. This will provide disabled bowlers and community members access to the club.</t>
  </si>
  <si>
    <t>SHEPPARTON GOLF BOWLING CLUB</t>
  </si>
  <si>
    <t>Shepparton</t>
  </si>
  <si>
    <t>GA26408</t>
  </si>
  <si>
    <t>Purchase of Greens Mower</t>
  </si>
  <si>
    <t>The project will purchase a second hand greens mower for the Kaniva Gold Club. This will provide greater support for volunteers that maintain the course and improving the quality of the greens within the local rural community.</t>
  </si>
  <si>
    <t>KANIVA GOLF CLUB INC</t>
  </si>
  <si>
    <t>Miram</t>
  </si>
  <si>
    <t>GA189522</t>
  </si>
  <si>
    <t>Murray-Darling Basin Economic Development Program Round 3</t>
  </si>
  <si>
    <t>GA25357</t>
  </si>
  <si>
    <t>Upgrade of Function and Kitchen Area</t>
  </si>
  <si>
    <t>The project will upgrade the club facilities including ceiling, lighting, heating and kitchen equipment. This will enable the club to offer a user friendly facility available for larger functions and events for local clubs and community groups.</t>
  </si>
  <si>
    <t>BURNIE GOLF CLUB INC</t>
  </si>
  <si>
    <t>Camdale</t>
  </si>
  <si>
    <t>GA48606</t>
  </si>
  <si>
    <t>Heathcote Golf Club Inc</t>
  </si>
  <si>
    <t>HEATHCOTE</t>
  </si>
  <si>
    <t>GA146529</t>
  </si>
  <si>
    <t>Refrigeration Upgrade</t>
  </si>
  <si>
    <t>The grant has supported the purchase and installation of energy efficient technologies to generate energy savings and reduced power bills and emissions reductions by the small business</t>
  </si>
  <si>
    <t>WOODLANDS GOLF CLUB</t>
  </si>
  <si>
    <t>MORDIALLOC</t>
  </si>
  <si>
    <t>Isaacs</t>
  </si>
  <si>
    <t>GA48963</t>
  </si>
  <si>
    <t>Boonah Golf Club Inc</t>
  </si>
  <si>
    <t>DUGANDAN</t>
  </si>
  <si>
    <t>GA49011</t>
  </si>
  <si>
    <t>The Gnowangerup Golf Club</t>
  </si>
  <si>
    <t>GNOWANGERUP</t>
  </si>
  <si>
    <t>O'Connor</t>
  </si>
  <si>
    <t>GA168979</t>
  </si>
  <si>
    <t>Purchase of Ride–On Mower</t>
  </si>
  <si>
    <t>The project will purchase a ride–on mower. This will ensure volunteers can maintain the grounds and fairways efficiently improving the facilities for members and the community.</t>
  </si>
  <si>
    <t>Baradine Golf Club</t>
  </si>
  <si>
    <t>BARADINE</t>
  </si>
  <si>
    <t>GA66699</t>
  </si>
  <si>
    <t>The project will undertake selective removal of invasive weeds and control pests. This will enhance the habitat of local animal species within the Coastal Moonah woodlands. Restoring Habitats of Threatened Species.</t>
  </si>
  <si>
    <t>PORTSEA GOLF CLUB</t>
  </si>
  <si>
    <t>SORRENTO</t>
  </si>
  <si>
    <t>GA90191</t>
  </si>
  <si>
    <t>Gayndah Golf Club Inc.</t>
  </si>
  <si>
    <t>GAYNDAH</t>
  </si>
  <si>
    <t>GA166830</t>
  </si>
  <si>
    <t>Refurbishment of Amenities</t>
  </si>
  <si>
    <t>The project will upgrade the public toilet at the club. This will provide an accessible amenity that is clean, modern and in good working order.</t>
  </si>
  <si>
    <t>COLAC GOLF CLUB INC</t>
  </si>
  <si>
    <t>GA50479</t>
  </si>
  <si>
    <t>Port Lincoln Golf Club Incorporated</t>
  </si>
  <si>
    <t>BOSTON</t>
  </si>
  <si>
    <t>GA86565</t>
  </si>
  <si>
    <t>Kara Kara Golf Association Inc.</t>
  </si>
  <si>
    <t>CHARLTON</t>
  </si>
  <si>
    <t>GA86869</t>
  </si>
  <si>
    <t>Wolston Park Golf Club Inc.</t>
  </si>
  <si>
    <t>GA87753</t>
  </si>
  <si>
    <t>volunteer Grants 2019-20</t>
  </si>
  <si>
    <t>Two Wells Golf Club Incorporated</t>
  </si>
  <si>
    <t>LEWISTON</t>
  </si>
  <si>
    <t>GA87808</t>
  </si>
  <si>
    <t>Home Hill Golf Club Inc.</t>
  </si>
  <si>
    <t>HOME HILL</t>
  </si>
  <si>
    <t>GA88574</t>
  </si>
  <si>
    <t>The Riverside Golf Club Incorporated</t>
  </si>
  <si>
    <t>RIVERSIDE</t>
  </si>
  <si>
    <t>GA47010</t>
  </si>
  <si>
    <t>Scotchman's Creek Golf Club Inc.</t>
  </si>
  <si>
    <t>GLEN IRIS</t>
  </si>
  <si>
    <t>Higgins</t>
  </si>
  <si>
    <t>GA47761</t>
  </si>
  <si>
    <t>Lake Bolac Golf Club Inc.</t>
  </si>
  <si>
    <t>LAKE BOLAC</t>
  </si>
  <si>
    <t>GA203229</t>
  </si>
  <si>
    <t>Upgrade to clubhouse lighting</t>
  </si>
  <si>
    <t>Upgrade the existing old technology lighting in the public area spaces to improve both brightness and energy efficiency. The areas would include entry foyers, bar and if possible bathrooms.</t>
  </si>
  <si>
    <t>THE LAUNCESTON GOLF CLUB LIMITED</t>
  </si>
  <si>
    <t>KINGS MEADOWS</t>
  </si>
  <si>
    <t>GA59102-V1</t>
  </si>
  <si>
    <t>To deliver economic development projects to support those communities identified as most impacted by water recovery under the Basin Plan</t>
  </si>
  <si>
    <t>Red Cliffs Golf Club Inc.</t>
  </si>
  <si>
    <t>RED CLIFFS</t>
  </si>
  <si>
    <t>GA169121</t>
  </si>
  <si>
    <t>Construction of Toilet</t>
  </si>
  <si>
    <t>The project will install a permanent on–course toilet. This will provide the growing membership and casual users with hygienic and more convenient facilities.</t>
  </si>
  <si>
    <t>REDLAND BAY GOLF CLUB INC</t>
  </si>
  <si>
    <t>REDLAND BAY</t>
  </si>
  <si>
    <t>GA63696</t>
  </si>
  <si>
    <t>Replace Clubhouse Chairs</t>
  </si>
  <si>
    <t>The project will replace 20 outdated and broken chairs in the clubhouse lounge. This will ensure the club is providing safe and comfortable furniture that meets work, health and safety standards.</t>
  </si>
  <si>
    <t>COONABARABRAN GOLF CLUB CO OPERATIVE</t>
  </si>
  <si>
    <t>Coonabarabran</t>
  </si>
  <si>
    <t>GA26771</t>
  </si>
  <si>
    <t>Renovation and Fit-out of Kitchen</t>
  </si>
  <si>
    <t>The project will install a bainmarie, washer, and convection microwave as well as construct a food service area. This will enable the Club to extend a wider range of healthy meal options throughout the week, encouraging the community to visit the Club.</t>
  </si>
  <si>
    <t>Wacol</t>
  </si>
  <si>
    <t>GA176746</t>
  </si>
  <si>
    <t>Indigenous Employment and Business</t>
  </si>
  <si>
    <t>Jobs, Land and Economy</t>
  </si>
  <si>
    <t>1000 Jobs Package</t>
  </si>
  <si>
    <t>Strategic activities that focus on getting Indigenous Australians into work, fostering Indigenous business and assisting Indigenous people to generate economic and social benefits from effective use of their land, particularly in remote areas.</t>
  </si>
  <si>
    <t>Port Lincoln Golf Club Inc</t>
  </si>
  <si>
    <t>GA60740</t>
  </si>
  <si>
    <t>Installation of Shaded Practice Tee Boxes</t>
  </si>
  <si>
    <t>The project will install shaded practice tee boxes and purchase ancillary equipment. This will provide an improved facility for community members and visitors, and encourage further participation in the sport.</t>
  </si>
  <si>
    <t>HAWKS NEST GOLF CLUB LIMITED</t>
  </si>
  <si>
    <t>Hawks Nest</t>
  </si>
  <si>
    <t>Lyne</t>
  </si>
  <si>
    <t>GA165706</t>
  </si>
  <si>
    <t>Purchase of Beach Matting</t>
  </si>
  <si>
    <t>The project will purchase beach matting for the club. This will improve safety, provide inclusive access to the beach and promote community participation.</t>
  </si>
  <si>
    <t>Greens Beach Golf Club Inc</t>
  </si>
  <si>
    <t>GREENS BEACH</t>
  </si>
  <si>
    <t>GA154332</t>
  </si>
  <si>
    <t>2021 Australian Sports Turf Managers National Conference – The Toolbox Team</t>
  </si>
  <si>
    <t>The project will support High Performance Cultures Pty Ltd to attend and exhibit at the Australian Sports Turf Management Conference &amp; Trade Exhibition. Displaying enables them to showcase their products to golf course Superintendents and Turf Mangers from across Australia, helping them to continue their expansion into other states in Australia and grow their business.</t>
  </si>
  <si>
    <t>HIGH PERFORMANCE CULTURES PTY LTD</t>
  </si>
  <si>
    <t>BELMONT NORTH</t>
  </si>
  <si>
    <t>Shortland</t>
  </si>
  <si>
    <t>GA86810</t>
  </si>
  <si>
    <t>Donald Golf and Bowls Club Inc</t>
  </si>
  <si>
    <t>DONALD</t>
  </si>
  <si>
    <t>GA87824</t>
  </si>
  <si>
    <t>Volunteer Grants 2019-21</t>
  </si>
  <si>
    <t>Russell Vale Golf &amp; Social Club Ltd</t>
  </si>
  <si>
    <t>RUSSELL VALE</t>
  </si>
  <si>
    <t>Cunningham</t>
  </si>
  <si>
    <t>GA87921</t>
  </si>
  <si>
    <t>The Queens Park Golf Club Inc.</t>
  </si>
  <si>
    <t>HIGHTON</t>
  </si>
  <si>
    <t>GA168643</t>
  </si>
  <si>
    <t>Upgrade of Bathroom</t>
  </si>
  <si>
    <t>The project will upgrade bathroom facilities. This will improve the facilities and accessibility of the club ensuring it continues to be used as a social hub for the community.</t>
  </si>
  <si>
    <t>THE TEA TREE GULLY GOLF CLUB INCORPORATED</t>
  </si>
  <si>
    <t>St Agnes</t>
  </si>
  <si>
    <t>GA204440</t>
  </si>
  <si>
    <t>WOOLOOWARE GOLF COURSE MANAGEMENT PTY LTD</t>
  </si>
  <si>
    <t>WOOLOOWARE</t>
  </si>
  <si>
    <t>Cook</t>
  </si>
  <si>
    <t>GA46023</t>
  </si>
  <si>
    <t>The Port Pirie Golf Club Incorporated</t>
  </si>
  <si>
    <t>GA46518</t>
  </si>
  <si>
    <t>GA46573</t>
  </si>
  <si>
    <t>The Christmas Island Golf Club Incorporated</t>
  </si>
  <si>
    <t>CHRISTMAS ISLAND</t>
  </si>
  <si>
    <t>GA46806</t>
  </si>
  <si>
    <t>Sea Lake Golf &amp; Bowls Club Inc.</t>
  </si>
  <si>
    <t>SEA LAKE</t>
  </si>
  <si>
    <t>GA67585</t>
  </si>
  <si>
    <t>Upgrade of Clubhouse Facilities</t>
  </si>
  <si>
    <t>The project will upgrade the men&amp;aposs locker room and construct all access toilets. This will enhance the current facility and provide an all access toilet to assist disabled members and the wider community during sporting and social events.</t>
  </si>
  <si>
    <t>MARRICKVILLE GOLF SPORTING AND COMMUNITY CLUB LTD</t>
  </si>
  <si>
    <t>Marrickville</t>
  </si>
  <si>
    <t>Granydler</t>
  </si>
  <si>
    <t>GA67685</t>
  </si>
  <si>
    <t>Installation of Moveable Wall Panels</t>
  </si>
  <si>
    <t>The project will install moveable wall panels in the clubhouse. This will create smaller areas, enabling multiple groups to utilise the space simultaneously and provide the community with suitable meeting and activity rooms.</t>
  </si>
  <si>
    <t>Fairview Park</t>
  </si>
  <si>
    <t>GA200297</t>
  </si>
  <si>
    <t>Energy efficient downlights</t>
  </si>
  <si>
    <t>The grant will be used to pay for the installation of energy saving down–lights in the Club House.</t>
  </si>
  <si>
    <t>MARRICKVILLE SOUTH</t>
  </si>
  <si>
    <t>GA25887</t>
  </si>
  <si>
    <t>Upgrade of Club Entrance</t>
  </si>
  <si>
    <t>The project will concrete the main entrance to the club, eliminating any tripping hazards. This will ensure the club, used by the community for varying functions including birthday parties and funerals, is safe and accessible to everyone including local elderly residents and members who are using walkers and wheelchairs.</t>
  </si>
  <si>
    <t>BERRIGAN COMMUNITY GOLF AND BOWLING CLUB LIMITED</t>
  </si>
  <si>
    <t>Berrigan</t>
  </si>
  <si>
    <t>GA167742</t>
  </si>
  <si>
    <t>Upgrade of Computer Equipment</t>
  </si>
  <si>
    <t>The project will install an operating system and computer terminals. This will increase the club's ability to meet community needs.</t>
  </si>
  <si>
    <t>GA71701</t>
  </si>
  <si>
    <t>Upgrade of Outdoor Deck</t>
  </si>
  <si>
    <t>The project will extend the outdoor deck area at the clubhouse. This will provide additional space for social activities and enable a broader range of functions to be offered to the community.</t>
  </si>
  <si>
    <t>RUSSELL VALE GOLF &amp; SOCIAL CLUB LTD</t>
  </si>
  <si>
    <t>Russell Vale</t>
  </si>
  <si>
    <t>GA203974</t>
  </si>
  <si>
    <t>Installation of new solar panels</t>
  </si>
  <si>
    <t>Installation of solar panels</t>
  </si>
  <si>
    <t>KYABRAM-VALLEY VIEW GOLF &amp; BOWLS CLUB INC</t>
  </si>
  <si>
    <t>KYABRAM</t>
  </si>
  <si>
    <t>GA70397</t>
  </si>
  <si>
    <t>Tocumwal Golf and Bowls Club Limited</t>
  </si>
  <si>
    <t>TOCUMWAL</t>
  </si>
  <si>
    <t>GA26890</t>
  </si>
  <si>
    <t>Upgrade of Female Changeroom</t>
  </si>
  <si>
    <t>The project will upgrade female change room facilities including accessible toilets and showers, retiling, new fixtures and fittings. This will provide modern and accessible amenities for female members and visitors as well as cater for the current increase in numbers with a rearranged floor plan.</t>
  </si>
  <si>
    <t>GA78297</t>
  </si>
  <si>
    <t>The project will undertake erosion and weed control activities. This will decrease sediment movements, reduce the spread of noxious weeds and promote the growth of native plants within the island’s environment.</t>
  </si>
  <si>
    <t>NORTH STRADBROKE ISLAND GOLF CLUB INCORPORATED</t>
  </si>
  <si>
    <t>Parrearra</t>
  </si>
  <si>
    <t>Fisher</t>
  </si>
  <si>
    <t>GA145963</t>
  </si>
  <si>
    <t>Lighting Upgrade</t>
  </si>
  <si>
    <t>BRANXTON GOLF CLUB CO–OPERATIVE LIMITED</t>
  </si>
  <si>
    <t>BRANXTON</t>
  </si>
  <si>
    <t>Hunter</t>
  </si>
  <si>
    <t>GA151144</t>
  </si>
  <si>
    <t>Mini Golf social inclusion area for Crescent Head and Water Reuse System.</t>
  </si>
  <si>
    <t>The project will develop a new outdoor leisure space and install an irrigation system to use treated effluent.</t>
  </si>
  <si>
    <t>CRESCENT HEAD COUNTRY CLUB LTD</t>
  </si>
  <si>
    <t>CRESCENT HEAD</t>
  </si>
  <si>
    <t>Cowper</t>
  </si>
  <si>
    <t>GA179756</t>
  </si>
  <si>
    <t>Rooms Air–conditioning Project</t>
  </si>
  <si>
    <t>Replacement of Aircon in 14 Guest Rooms and Gym. This includes removal of existing Aircon Units and replaced with newer Aircon Unit models. This newer model Aircon Units are more energy efficient and more quieter when Aircon operating, therefore having savings in Electricity costs.</t>
  </si>
  <si>
    <t>New Terry Hotel and Golf Resort Pty Ltd</t>
  </si>
  <si>
    <t>Wirrina Cove</t>
  </si>
  <si>
    <t>GA50958</t>
  </si>
  <si>
    <t>ATSI (Aboriginal and Torres Strait Islander) Golf Aboriginal Corporation</t>
  </si>
  <si>
    <t>NEWPORT</t>
  </si>
  <si>
    <t>Gelibrand</t>
  </si>
  <si>
    <t>GA127033</t>
  </si>
  <si>
    <t>The Mount Warren Park Golf Club Upgrades project will construct 1,065 linear meters of concrete cart paths to increase course accessibility in wet weather conditions at the Mt Warren Park Golf Club.</t>
  </si>
  <si>
    <t>To provide upgraded facilities to make the course available on days when standing water would have prevented play.</t>
  </si>
  <si>
    <t>Returned &amp; Services League of Australia (Queensland Branch) Beenleigh &amp; District Sub Branch Inc</t>
  </si>
  <si>
    <t>GA5858</t>
  </si>
  <si>
    <t>RJIP-GoulburnValley-Local Infrastructure</t>
  </si>
  <si>
    <t>Yarrawonga Tourism Trail project</t>
  </si>
  <si>
    <t>This exciting project, along the iconic Yarrawonga Foreshore overlooking Lake Mulwala will fill two critical gaps that exist in the 5km tourism trail from Yarrawonga CBD to the Silverwoods Golf course complex. Works include construction of a shared pathway along an 800m section of River Road and foreshore development of The Point further to the East. Works at The Point include the development of shared pathways, a boardwalk, jetties, retaining wall and viewing platforms as well as landscaping. Once complete, this tourism trail will provide safe, off road passage offering picturesque and uninterrupted views across Lake Mulwala for the thousands or tourists who visit the region each year.</t>
  </si>
  <si>
    <t>MOIRA SHIRE COUNCIL</t>
  </si>
  <si>
    <t>Cobram</t>
  </si>
  <si>
    <t>GA178347</t>
  </si>
  <si>
    <t>Replace Curtains and Pelmets</t>
  </si>
  <si>
    <t>We intend to replace our existing lightweight curtains with heavyweight, block–out curtains, and add pelmets to all 21 of our guestrooms. This will not only improve the aesthetic appeal of our rooms, but more importantly will improve our energy efficiency. This will be achieved by preventing heat entering the room in summer (from the full afternoon sun our rooms all face) as well as preventing heat escaping the rooms in winter, thus making our air conditioning units run as efficiently as possible.</t>
  </si>
  <si>
    <t>Tucked Inn Pty Ltd atf Jenkins Family Trust T/A Golf Links Motel</t>
  </si>
  <si>
    <t>West Tamworth</t>
  </si>
  <si>
    <t>GA34176</t>
  </si>
  <si>
    <t>The project is the construction of the Devonport Country Club including bowling greens, croquet lawns, indoor bowls centre, clubhouse and function centre, carparks, upgrade existing golf course - 10th and 11th holes, water and sewage system and pro-shop</t>
  </si>
  <si>
    <t>To construct the Devonport Country club that will deliver a multipurpose sport, recreation, and community venue to support community activities and tourism for the Devonport region.</t>
  </si>
  <si>
    <t>Devonport Country Club</t>
  </si>
  <si>
    <t>Spreyton</t>
  </si>
  <si>
    <t>Tas</t>
  </si>
  <si>
    <t>Other</t>
  </si>
  <si>
    <t>Coalition</t>
  </si>
  <si>
    <t>Coaltion</t>
  </si>
</sst>
</file>

<file path=xl/styles.xml><?xml version="1.0" encoding="utf-8"?>
<styleSheet xmlns="http://schemas.openxmlformats.org/spreadsheetml/2006/main">
  <numFmts count="1">
    <numFmt numFmtId="164" formatCode="&quot;$&quot;#,##0.00;[Red]\-&quot;$&quot;#,##0.00"/>
  </numFmts>
  <fonts count="3">
    <font>
      <sz val="11"/>
      <color theme="1"/>
      <name val="Calibri"/>
      <family val="2"/>
      <scheme val="minor"/>
    </font>
    <font>
      <sz val="8"/>
      <name val="Calibri"/>
      <family val="2"/>
      <scheme val="minor"/>
    </font>
    <font>
      <sz val="12"/>
      <color rgb="FF213242"/>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5" fontId="0" fillId="0" borderId="0" xfId="0" applyNumberFormat="1"/>
    <xf numFmtId="164" fontId="0" fillId="0" borderId="0" xfId="0" applyNumberFormat="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dPt>
            <c:idx val="0"/>
            <c:spPr>
              <a:solidFill>
                <a:schemeClr val="accent1"/>
              </a:solidFill>
              <a:ln w="25400">
                <a:solidFill>
                  <a:schemeClr val="lt1"/>
                </a:solidFill>
              </a:ln>
              <a:effectLst/>
              <a:sp3d contourW="25400">
                <a:contourClr>
                  <a:schemeClr val="lt1"/>
                </a:contourClr>
              </a:sp3d>
            </c:spPr>
          </c:dPt>
          <c:dPt>
            <c:idx val="1"/>
            <c:spPr>
              <a:solidFill>
                <a:schemeClr val="accent2"/>
              </a:solidFill>
              <a:ln w="25400">
                <a:solidFill>
                  <a:schemeClr val="lt1"/>
                </a:solidFill>
              </a:ln>
              <a:effectLst/>
              <a:sp3d contourW="25400">
                <a:contourClr>
                  <a:schemeClr val="lt1"/>
                </a:contourClr>
              </a:sp3d>
            </c:spPr>
          </c:dPt>
          <c:dPt>
            <c:idx val="2"/>
            <c:spPr>
              <a:solidFill>
                <a:schemeClr val="accent3"/>
              </a:solidFill>
              <a:ln w="25400">
                <a:solidFill>
                  <a:schemeClr val="lt1"/>
                </a:solidFill>
              </a:ln>
              <a:effectLst/>
              <a:sp3d contourW="25400">
                <a:contourClr>
                  <a:schemeClr val="lt1"/>
                </a:contourClr>
              </a:sp3d>
            </c:spPr>
          </c:dPt>
          <c:cat>
            <c:strRef>
              <c:f>'2018'!$A$32:$A$34</c:f>
              <c:strCache>
                <c:ptCount val="3"/>
                <c:pt idx="0">
                  <c:v>Other</c:v>
                </c:pt>
                <c:pt idx="1">
                  <c:v>Labor</c:v>
                </c:pt>
                <c:pt idx="2">
                  <c:v>Coalition</c:v>
                </c:pt>
              </c:strCache>
            </c:strRef>
          </c:cat>
          <c:val>
            <c:numRef>
              <c:f>'2018'!$B$32:$B$34</c:f>
              <c:numCache>
                <c:formatCode>"$"#,##0.00;[Red]\-"$"#,##0.00</c:formatCode>
                <c:ptCount val="3"/>
                <c:pt idx="0">
                  <c:v>6200</c:v>
                </c:pt>
                <c:pt idx="1">
                  <c:v>154031.29999999999</c:v>
                </c:pt>
                <c:pt idx="2">
                  <c:v>9662558.1999999993</c:v>
                </c:pt>
              </c:numCache>
            </c:numRef>
          </c:val>
          <c:extLst xmlns:c16r2="http://schemas.microsoft.com/office/drawing/2015/06/chart">
            <c:ext xmlns:c16="http://schemas.microsoft.com/office/drawing/2014/chart" uri="{C3380CC4-5D6E-409C-BE32-E72D297353CC}">
              <c16:uniqueId val="{00000000-9A91-4C7E-832B-1D8ACBFD0297}"/>
            </c:ext>
          </c:extLst>
        </c:ser>
        <c:dLbls/>
      </c:pie3DChart>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explosion val="17"/>
          <c:dPt>
            <c:idx val="0"/>
            <c:spPr>
              <a:solidFill>
                <a:schemeClr val="accent1"/>
              </a:solidFill>
              <a:ln w="25400">
                <a:solidFill>
                  <a:schemeClr val="lt1"/>
                </a:solidFill>
              </a:ln>
              <a:effectLst/>
              <a:sp3d contourW="25400">
                <a:contourClr>
                  <a:schemeClr val="lt1"/>
                </a:contourClr>
              </a:sp3d>
            </c:spPr>
          </c:dPt>
          <c:dPt>
            <c:idx val="1"/>
            <c:spPr>
              <a:solidFill>
                <a:schemeClr val="accent2"/>
              </a:solidFill>
              <a:ln w="25400">
                <a:solidFill>
                  <a:schemeClr val="lt1"/>
                </a:solidFill>
              </a:ln>
              <a:effectLst/>
              <a:sp3d contourW="25400">
                <a:contourClr>
                  <a:schemeClr val="lt1"/>
                </a:contourClr>
              </a:sp3d>
            </c:spPr>
          </c:dPt>
          <c:cat>
            <c:strRef>
              <c:f>'2019'!$A$58:$A$59</c:f>
              <c:strCache>
                <c:ptCount val="2"/>
                <c:pt idx="0">
                  <c:v>Labor</c:v>
                </c:pt>
                <c:pt idx="1">
                  <c:v>Coalition</c:v>
                </c:pt>
              </c:strCache>
            </c:strRef>
          </c:cat>
          <c:val>
            <c:numRef>
              <c:f>'2019'!$B$58:$B$59</c:f>
              <c:numCache>
                <c:formatCode>"$"#,##0.00;[Red]\-"$"#,##0.00</c:formatCode>
                <c:ptCount val="2"/>
                <c:pt idx="0">
                  <c:v>142629</c:v>
                </c:pt>
                <c:pt idx="1">
                  <c:v>5498761.6499999994</c:v>
                </c:pt>
              </c:numCache>
            </c:numRef>
          </c:val>
          <c:extLst xmlns:c16r2="http://schemas.microsoft.com/office/drawing/2015/06/chart">
            <c:ext xmlns:c16="http://schemas.microsoft.com/office/drawing/2014/chart" uri="{C3380CC4-5D6E-409C-BE32-E72D297353CC}">
              <c16:uniqueId val="{00000000-8919-45CC-842B-2F73E518C882}"/>
            </c:ext>
          </c:extLst>
        </c:ser>
        <c:dLbls/>
      </c:pie3DChart>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dPt>
            <c:idx val="0"/>
            <c:spPr>
              <a:solidFill>
                <a:schemeClr val="accent1"/>
              </a:solidFill>
              <a:ln w="25400">
                <a:solidFill>
                  <a:schemeClr val="lt1"/>
                </a:solidFill>
              </a:ln>
              <a:effectLst/>
              <a:sp3d contourW="25400">
                <a:contourClr>
                  <a:schemeClr val="lt1"/>
                </a:contourClr>
              </a:sp3d>
            </c:spPr>
          </c:dPt>
          <c:dPt>
            <c:idx val="1"/>
            <c:spPr>
              <a:solidFill>
                <a:schemeClr val="accent2"/>
              </a:solidFill>
              <a:ln w="25400">
                <a:solidFill>
                  <a:schemeClr val="lt1"/>
                </a:solidFill>
              </a:ln>
              <a:effectLst/>
              <a:sp3d contourW="25400">
                <a:contourClr>
                  <a:schemeClr val="lt1"/>
                </a:contourClr>
              </a:sp3d>
            </c:spPr>
          </c:dPt>
          <c:dPt>
            <c:idx val="2"/>
            <c:spPr>
              <a:solidFill>
                <a:schemeClr val="accent3"/>
              </a:solidFill>
              <a:ln w="25400">
                <a:solidFill>
                  <a:schemeClr val="lt1"/>
                </a:solidFill>
              </a:ln>
              <a:effectLst/>
              <a:sp3d contourW="25400">
                <a:contourClr>
                  <a:schemeClr val="lt1"/>
                </a:contourClr>
              </a:sp3d>
            </c:spPr>
          </c:dPt>
          <c:cat>
            <c:strRef>
              <c:f>'2020'!$A$46:$A$48</c:f>
              <c:strCache>
                <c:ptCount val="3"/>
                <c:pt idx="0">
                  <c:v>Other</c:v>
                </c:pt>
                <c:pt idx="1">
                  <c:v>Labor</c:v>
                </c:pt>
                <c:pt idx="2">
                  <c:v>Coalition</c:v>
                </c:pt>
              </c:strCache>
            </c:strRef>
          </c:cat>
          <c:val>
            <c:numRef>
              <c:f>'2020'!$B$46:$B$48</c:f>
              <c:numCache>
                <c:formatCode>"$"#,##0.00;[Red]\-"$"#,##0.00</c:formatCode>
                <c:ptCount val="3"/>
                <c:pt idx="0">
                  <c:v>13750</c:v>
                </c:pt>
                <c:pt idx="1">
                  <c:v>40550</c:v>
                </c:pt>
                <c:pt idx="2">
                  <c:v>4124180.2</c:v>
                </c:pt>
              </c:numCache>
            </c:numRef>
          </c:val>
          <c:extLst xmlns:c16r2="http://schemas.microsoft.com/office/drawing/2015/06/chart">
            <c:ext xmlns:c16="http://schemas.microsoft.com/office/drawing/2014/chart" uri="{C3380CC4-5D6E-409C-BE32-E72D297353CC}">
              <c16:uniqueId val="{00000000-0A26-4739-B4AE-C82ED9311854}"/>
            </c:ext>
          </c:extLst>
        </c:ser>
        <c:dLbls/>
      </c:pie3DChart>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dPt>
            <c:idx val="0"/>
            <c:spPr>
              <a:solidFill>
                <a:schemeClr val="accent1"/>
              </a:solidFill>
              <a:ln w="25400">
                <a:solidFill>
                  <a:schemeClr val="lt1"/>
                </a:solidFill>
              </a:ln>
              <a:effectLst/>
              <a:sp3d contourW="25400">
                <a:contourClr>
                  <a:schemeClr val="lt1"/>
                </a:contourClr>
              </a:sp3d>
            </c:spPr>
          </c:dPt>
          <c:dPt>
            <c:idx val="1"/>
            <c:spPr>
              <a:solidFill>
                <a:schemeClr val="accent2"/>
              </a:solidFill>
              <a:ln w="25400">
                <a:solidFill>
                  <a:schemeClr val="lt1"/>
                </a:solidFill>
              </a:ln>
              <a:effectLst/>
              <a:sp3d contourW="25400">
                <a:contourClr>
                  <a:schemeClr val="lt1"/>
                </a:contourClr>
              </a:sp3d>
            </c:spPr>
          </c:dPt>
          <c:dPt>
            <c:idx val="2"/>
            <c:spPr>
              <a:solidFill>
                <a:schemeClr val="accent3"/>
              </a:solidFill>
              <a:ln w="25400">
                <a:solidFill>
                  <a:schemeClr val="lt1"/>
                </a:solidFill>
              </a:ln>
              <a:effectLst/>
              <a:sp3d contourW="25400">
                <a:contourClr>
                  <a:schemeClr val="lt1"/>
                </a:contourClr>
              </a:sp3d>
            </c:spPr>
          </c:dPt>
          <c:cat>
            <c:strRef>
              <c:f>'2021'!$A$57:$A$59</c:f>
              <c:strCache>
                <c:ptCount val="3"/>
                <c:pt idx="0">
                  <c:v>Other</c:v>
                </c:pt>
                <c:pt idx="1">
                  <c:v>Labor</c:v>
                </c:pt>
                <c:pt idx="2">
                  <c:v>Coaltion</c:v>
                </c:pt>
              </c:strCache>
            </c:strRef>
          </c:cat>
          <c:val>
            <c:numRef>
              <c:f>'2021'!$B$57:$B$59</c:f>
              <c:numCache>
                <c:formatCode>"$"#,##0.00;[Red]\-"$"#,##0.00</c:formatCode>
                <c:ptCount val="3"/>
                <c:pt idx="0">
                  <c:v>42200</c:v>
                </c:pt>
                <c:pt idx="1">
                  <c:v>173986.3</c:v>
                </c:pt>
                <c:pt idx="2">
                  <c:v>2459320.08</c:v>
                </c:pt>
              </c:numCache>
            </c:numRef>
          </c:val>
          <c:extLst xmlns:c16r2="http://schemas.microsoft.com/office/drawing/2015/06/chart">
            <c:ext xmlns:c16="http://schemas.microsoft.com/office/drawing/2014/chart" uri="{C3380CC4-5D6E-409C-BE32-E72D297353CC}">
              <c16:uniqueId val="{00000000-743C-437D-A6CE-0B8E31DB0712}"/>
            </c:ext>
          </c:extLst>
        </c:ser>
        <c:dLbls/>
      </c:pie3DChart>
      <c:spPr>
        <a:noFill/>
        <a:ln>
          <a:noFill/>
        </a:ln>
        <a:effectLst/>
      </c:spPr>
    </c:plotArea>
    <c:legend>
      <c:legendPos val="b"/>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571500</xdr:colOff>
      <xdr:row>29</xdr:row>
      <xdr:rowOff>52387</xdr:rowOff>
    </xdr:from>
    <xdr:to>
      <xdr:col>10</xdr:col>
      <xdr:colOff>171450</xdr:colOff>
      <xdr:row>43</xdr:row>
      <xdr:rowOff>128587</xdr:rowOff>
    </xdr:to>
    <xdr:graphicFrame macro="">
      <xdr:nvGraphicFramePr>
        <xdr:cNvPr id="2" name="Chart 1">
          <a:extLst>
            <a:ext uri="{FF2B5EF4-FFF2-40B4-BE49-F238E27FC236}">
              <a16:creationId xmlns:a16="http://schemas.microsoft.com/office/drawing/2014/main" xmlns="" id="{A13E7281-667D-441E-A0C9-B30BBF532E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685800</xdr:colOff>
      <xdr:row>54</xdr:row>
      <xdr:rowOff>138112</xdr:rowOff>
    </xdr:from>
    <xdr:to>
      <xdr:col>10</xdr:col>
      <xdr:colOff>57150</xdr:colOff>
      <xdr:row>69</xdr:row>
      <xdr:rowOff>23812</xdr:rowOff>
    </xdr:to>
    <xdr:graphicFrame macro="">
      <xdr:nvGraphicFramePr>
        <xdr:cNvPr id="2" name="Chart 1">
          <a:extLst>
            <a:ext uri="{FF2B5EF4-FFF2-40B4-BE49-F238E27FC236}">
              <a16:creationId xmlns:a16="http://schemas.microsoft.com/office/drawing/2014/main" xmlns="" id="{5C09A938-ACF3-40A6-AB46-AC29D1F561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19049</xdr:colOff>
      <xdr:row>45</xdr:row>
      <xdr:rowOff>4761</xdr:rowOff>
    </xdr:from>
    <xdr:to>
      <xdr:col>11</xdr:col>
      <xdr:colOff>371474</xdr:colOff>
      <xdr:row>63</xdr:row>
      <xdr:rowOff>85724</xdr:rowOff>
    </xdr:to>
    <xdr:graphicFrame macro="">
      <xdr:nvGraphicFramePr>
        <xdr:cNvPr id="2" name="Chart 1">
          <a:extLst>
            <a:ext uri="{FF2B5EF4-FFF2-40B4-BE49-F238E27FC236}">
              <a16:creationId xmlns:a16="http://schemas.microsoft.com/office/drawing/2014/main" xmlns="" id="{88E38DAD-B802-4AF4-B5C8-4140D8295E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55</xdr:row>
      <xdr:rowOff>185737</xdr:rowOff>
    </xdr:from>
    <xdr:to>
      <xdr:col>9</xdr:col>
      <xdr:colOff>95250</xdr:colOff>
      <xdr:row>70</xdr:row>
      <xdr:rowOff>71437</xdr:rowOff>
    </xdr:to>
    <xdr:graphicFrame macro="">
      <xdr:nvGraphicFramePr>
        <xdr:cNvPr id="3" name="Chart 2">
          <a:extLst>
            <a:ext uri="{FF2B5EF4-FFF2-40B4-BE49-F238E27FC236}">
              <a16:creationId xmlns:a16="http://schemas.microsoft.com/office/drawing/2014/main" xmlns="" id="{09F1EE35-D52B-454D-A3BF-1EA920AA9C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40"/>
  <sheetViews>
    <sheetView topLeftCell="A11" workbookViewId="0">
      <selection activeCell="M42" sqref="M42"/>
    </sheetView>
  </sheetViews>
  <sheetFormatPr defaultRowHeight="15"/>
  <cols>
    <col min="2" max="2" width="12.7109375" bestFit="1" customWidth="1"/>
    <col min="3" max="3" width="11.7109375" customWidth="1"/>
    <col min="5" max="5" width="15.42578125" customWidth="1"/>
    <col min="6" max="6" width="13.42578125" customWidth="1"/>
  </cols>
  <sheetData>
    <row r="1" spans="1:15">
      <c r="A1" t="s">
        <v>0</v>
      </c>
      <c r="B1" t="s">
        <v>1</v>
      </c>
      <c r="C1" t="s">
        <v>2</v>
      </c>
      <c r="D1" t="s">
        <v>3</v>
      </c>
      <c r="E1" t="s">
        <v>4</v>
      </c>
      <c r="F1" t="s">
        <v>5</v>
      </c>
      <c r="G1" t="s">
        <v>20</v>
      </c>
      <c r="H1" t="s">
        <v>6</v>
      </c>
      <c r="I1" t="s">
        <v>7</v>
      </c>
      <c r="J1" t="s">
        <v>8</v>
      </c>
      <c r="K1" t="s">
        <v>9</v>
      </c>
      <c r="L1" t="s">
        <v>10</v>
      </c>
      <c r="M1" t="s">
        <v>11</v>
      </c>
      <c r="N1" t="s">
        <v>12</v>
      </c>
      <c r="O1" t="s">
        <v>13</v>
      </c>
    </row>
    <row r="2" spans="1:15">
      <c r="A2" t="s">
        <v>96</v>
      </c>
      <c r="B2" t="s">
        <v>16</v>
      </c>
      <c r="C2" s="1">
        <v>43427</v>
      </c>
      <c r="D2" t="s">
        <v>17</v>
      </c>
      <c r="E2" s="2">
        <v>6200</v>
      </c>
      <c r="F2" t="s">
        <v>18</v>
      </c>
      <c r="G2" t="s">
        <v>97</v>
      </c>
      <c r="H2" t="s">
        <v>98</v>
      </c>
      <c r="I2" t="s">
        <v>22</v>
      </c>
      <c r="J2" t="s">
        <v>99</v>
      </c>
      <c r="K2" t="s">
        <v>100</v>
      </c>
      <c r="L2">
        <v>4860</v>
      </c>
      <c r="M2" t="s">
        <v>101</v>
      </c>
      <c r="N2" t="s">
        <v>102</v>
      </c>
      <c r="O2" t="s">
        <v>103</v>
      </c>
    </row>
    <row r="3" spans="1:15">
      <c r="A3" t="s">
        <v>110</v>
      </c>
      <c r="B3" t="s">
        <v>16</v>
      </c>
      <c r="C3" s="1">
        <v>43236</v>
      </c>
      <c r="D3" t="s">
        <v>17</v>
      </c>
      <c r="E3" s="2">
        <v>80300</v>
      </c>
      <c r="F3" t="s">
        <v>111</v>
      </c>
      <c r="G3" t="s">
        <v>112</v>
      </c>
      <c r="H3" t="s">
        <v>113</v>
      </c>
      <c r="I3" t="s">
        <v>38</v>
      </c>
      <c r="J3" t="s">
        <v>114</v>
      </c>
      <c r="K3" t="s">
        <v>115</v>
      </c>
      <c r="L3">
        <v>7030</v>
      </c>
      <c r="M3" t="s">
        <v>82</v>
      </c>
      <c r="N3" t="s">
        <v>116</v>
      </c>
      <c r="O3" t="s">
        <v>33</v>
      </c>
    </row>
    <row r="4" spans="1:15">
      <c r="A4" t="s">
        <v>280</v>
      </c>
      <c r="B4" t="s">
        <v>16</v>
      </c>
      <c r="C4" s="1">
        <v>43446</v>
      </c>
      <c r="D4" t="s">
        <v>17</v>
      </c>
      <c r="E4" s="2">
        <v>5000</v>
      </c>
      <c r="F4" t="s">
        <v>18</v>
      </c>
      <c r="G4" t="s">
        <v>281</v>
      </c>
      <c r="H4" t="s">
        <v>282</v>
      </c>
      <c r="I4" t="s">
        <v>22</v>
      </c>
      <c r="J4" t="s">
        <v>283</v>
      </c>
      <c r="K4" t="s">
        <v>284</v>
      </c>
      <c r="L4">
        <v>4313</v>
      </c>
      <c r="M4" t="s">
        <v>101</v>
      </c>
      <c r="N4" t="s">
        <v>285</v>
      </c>
      <c r="O4" t="s">
        <v>33</v>
      </c>
    </row>
    <row r="5" spans="1:15">
      <c r="A5" t="s">
        <v>397</v>
      </c>
      <c r="B5" t="s">
        <v>398</v>
      </c>
      <c r="C5" s="1">
        <v>43291</v>
      </c>
      <c r="D5" t="s">
        <v>399</v>
      </c>
      <c r="E5" s="2">
        <v>22000</v>
      </c>
      <c r="F5" t="s">
        <v>400</v>
      </c>
      <c r="G5" t="s">
        <v>401</v>
      </c>
      <c r="H5" t="s">
        <v>402</v>
      </c>
      <c r="I5" t="s">
        <v>38</v>
      </c>
      <c r="J5" t="s">
        <v>403</v>
      </c>
      <c r="K5" t="s">
        <v>404</v>
      </c>
      <c r="L5">
        <v>2008</v>
      </c>
      <c r="M5" t="s">
        <v>55</v>
      </c>
      <c r="N5" t="s">
        <v>405</v>
      </c>
      <c r="O5" t="s">
        <v>33</v>
      </c>
    </row>
    <row r="6" spans="1:15">
      <c r="A6" t="s">
        <v>672</v>
      </c>
      <c r="B6" t="s">
        <v>16</v>
      </c>
      <c r="C6" s="1">
        <v>43424</v>
      </c>
      <c r="D6" t="s">
        <v>17</v>
      </c>
      <c r="E6" s="2">
        <v>13750</v>
      </c>
      <c r="F6" t="s">
        <v>18</v>
      </c>
      <c r="G6" t="s">
        <v>673</v>
      </c>
      <c r="H6" t="s">
        <v>674</v>
      </c>
      <c r="I6" t="s">
        <v>22</v>
      </c>
      <c r="J6" t="s">
        <v>675</v>
      </c>
      <c r="K6" t="s">
        <v>676</v>
      </c>
      <c r="L6">
        <v>7320</v>
      </c>
      <c r="M6" t="s">
        <v>82</v>
      </c>
      <c r="N6" t="s">
        <v>83</v>
      </c>
      <c r="O6" t="s">
        <v>33</v>
      </c>
    </row>
    <row r="7" spans="1:15">
      <c r="A7" t="s">
        <v>753</v>
      </c>
      <c r="B7" t="s">
        <v>16</v>
      </c>
      <c r="C7" s="1">
        <v>43438</v>
      </c>
      <c r="D7" t="s">
        <v>17</v>
      </c>
      <c r="E7" s="2">
        <v>10981.3</v>
      </c>
      <c r="F7" t="s">
        <v>18</v>
      </c>
      <c r="G7" t="s">
        <v>754</v>
      </c>
      <c r="H7" t="s">
        <v>755</v>
      </c>
      <c r="I7" t="s">
        <v>22</v>
      </c>
      <c r="J7" t="s">
        <v>182</v>
      </c>
      <c r="K7" t="s">
        <v>756</v>
      </c>
      <c r="L7">
        <v>4076</v>
      </c>
      <c r="M7" t="s">
        <v>101</v>
      </c>
      <c r="N7" t="s">
        <v>178</v>
      </c>
      <c r="O7" t="s">
        <v>33</v>
      </c>
    </row>
    <row r="8" spans="1:15">
      <c r="A8" t="s">
        <v>844</v>
      </c>
      <c r="B8" t="s">
        <v>16</v>
      </c>
      <c r="C8" s="1">
        <v>43439</v>
      </c>
      <c r="D8" t="s">
        <v>17</v>
      </c>
      <c r="E8" s="2">
        <v>22000</v>
      </c>
      <c r="F8" t="s">
        <v>18</v>
      </c>
      <c r="G8" t="s">
        <v>845</v>
      </c>
      <c r="H8" t="s">
        <v>846</v>
      </c>
      <c r="I8" t="s">
        <v>22</v>
      </c>
      <c r="J8" t="s">
        <v>794</v>
      </c>
      <c r="K8" t="s">
        <v>818</v>
      </c>
      <c r="L8">
        <v>5126</v>
      </c>
      <c r="M8" t="s">
        <v>48</v>
      </c>
      <c r="N8" t="s">
        <v>189</v>
      </c>
      <c r="O8" t="s">
        <v>33</v>
      </c>
    </row>
    <row r="9" spans="1:15">
      <c r="A9" t="s">
        <v>34</v>
      </c>
      <c r="B9" t="s">
        <v>16</v>
      </c>
      <c r="C9" s="1">
        <v>43368</v>
      </c>
      <c r="D9" t="s">
        <v>17</v>
      </c>
      <c r="E9" s="2">
        <v>5627209.5</v>
      </c>
      <c r="F9" t="s">
        <v>35</v>
      </c>
      <c r="G9" t="s">
        <v>36</v>
      </c>
      <c r="H9" t="s">
        <v>37</v>
      </c>
      <c r="I9" t="s">
        <v>38</v>
      </c>
      <c r="J9" t="s">
        <v>39</v>
      </c>
      <c r="K9" t="s">
        <v>40</v>
      </c>
      <c r="L9">
        <v>6725</v>
      </c>
      <c r="M9" t="s">
        <v>41</v>
      </c>
      <c r="N9" t="s">
        <v>42</v>
      </c>
      <c r="O9" t="s">
        <v>27</v>
      </c>
    </row>
    <row r="10" spans="1:15">
      <c r="A10" t="s">
        <v>57</v>
      </c>
      <c r="B10" t="s">
        <v>16</v>
      </c>
      <c r="C10" s="1">
        <v>43448</v>
      </c>
      <c r="D10" t="s">
        <v>17</v>
      </c>
      <c r="E10" s="2">
        <v>5500</v>
      </c>
      <c r="F10" t="s">
        <v>18</v>
      </c>
      <c r="G10" t="s">
        <v>58</v>
      </c>
      <c r="H10" t="s">
        <v>59</v>
      </c>
      <c r="I10" t="s">
        <v>22</v>
      </c>
      <c r="J10" t="s">
        <v>60</v>
      </c>
      <c r="K10" t="s">
        <v>61</v>
      </c>
      <c r="L10">
        <v>2108</v>
      </c>
      <c r="M10" t="s">
        <v>55</v>
      </c>
      <c r="N10" t="s">
        <v>62</v>
      </c>
      <c r="O10" t="s">
        <v>27</v>
      </c>
    </row>
    <row r="11" spans="1:15">
      <c r="A11" t="s">
        <v>139</v>
      </c>
      <c r="B11" t="s">
        <v>16</v>
      </c>
      <c r="C11" s="1">
        <v>43294</v>
      </c>
      <c r="D11" t="s">
        <v>140</v>
      </c>
      <c r="E11" s="2">
        <v>9500</v>
      </c>
      <c r="F11" t="s">
        <v>141</v>
      </c>
      <c r="G11" t="s">
        <v>142</v>
      </c>
      <c r="H11" t="s">
        <v>143</v>
      </c>
      <c r="I11" t="s">
        <v>145</v>
      </c>
      <c r="J11" t="s">
        <v>144</v>
      </c>
      <c r="K11" t="s">
        <v>146</v>
      </c>
      <c r="L11">
        <v>3321</v>
      </c>
      <c r="M11" t="s">
        <v>25</v>
      </c>
      <c r="N11" t="s">
        <v>147</v>
      </c>
      <c r="O11" t="s">
        <v>27</v>
      </c>
    </row>
    <row r="12" spans="1:15">
      <c r="A12" t="s">
        <v>247</v>
      </c>
      <c r="B12" t="s">
        <v>16</v>
      </c>
      <c r="C12" s="1">
        <v>43439</v>
      </c>
      <c r="D12" t="s">
        <v>17</v>
      </c>
      <c r="E12" s="2">
        <v>7500</v>
      </c>
      <c r="F12" t="s">
        <v>18</v>
      </c>
      <c r="G12" t="s">
        <v>248</v>
      </c>
      <c r="H12" t="s">
        <v>249</v>
      </c>
      <c r="I12" t="s">
        <v>22</v>
      </c>
      <c r="J12" t="s">
        <v>250</v>
      </c>
      <c r="K12" t="s">
        <v>251</v>
      </c>
      <c r="L12">
        <v>3966</v>
      </c>
      <c r="M12" t="s">
        <v>25</v>
      </c>
      <c r="N12" t="s">
        <v>252</v>
      </c>
      <c r="O12" t="s">
        <v>27</v>
      </c>
    </row>
    <row r="13" spans="1:15">
      <c r="A13" t="s">
        <v>448</v>
      </c>
      <c r="B13" t="s">
        <v>149</v>
      </c>
      <c r="C13" s="1">
        <v>43276</v>
      </c>
      <c r="D13" t="s">
        <v>358</v>
      </c>
      <c r="E13" s="2">
        <v>3001</v>
      </c>
      <c r="F13" t="s">
        <v>449</v>
      </c>
      <c r="G13" t="s">
        <v>450</v>
      </c>
      <c r="H13" t="s">
        <v>451</v>
      </c>
      <c r="I13" t="s">
        <v>38</v>
      </c>
      <c r="J13" t="s">
        <v>452</v>
      </c>
      <c r="K13" t="s">
        <v>453</v>
      </c>
      <c r="L13">
        <v>5443</v>
      </c>
      <c r="M13" t="s">
        <v>48</v>
      </c>
      <c r="N13" t="s">
        <v>172</v>
      </c>
      <c r="O13" t="s">
        <v>27</v>
      </c>
    </row>
    <row r="14" spans="1:15">
      <c r="A14" t="s">
        <v>476</v>
      </c>
      <c r="B14" t="s">
        <v>477</v>
      </c>
      <c r="C14" s="1">
        <v>43276</v>
      </c>
      <c r="D14" t="s">
        <v>376</v>
      </c>
      <c r="E14" s="2">
        <v>550</v>
      </c>
      <c r="F14" t="s">
        <v>377</v>
      </c>
      <c r="G14" t="s">
        <v>478</v>
      </c>
      <c r="H14" t="s">
        <v>379</v>
      </c>
      <c r="I14" t="s">
        <v>38</v>
      </c>
      <c r="J14" t="s">
        <v>479</v>
      </c>
      <c r="K14" t="s">
        <v>480</v>
      </c>
      <c r="L14">
        <v>2537</v>
      </c>
      <c r="M14" t="s">
        <v>55</v>
      </c>
      <c r="N14" t="s">
        <v>481</v>
      </c>
      <c r="O14" t="s">
        <v>27</v>
      </c>
    </row>
    <row r="15" spans="1:15">
      <c r="A15" t="s">
        <v>550</v>
      </c>
      <c r="B15" t="s">
        <v>16</v>
      </c>
      <c r="C15" s="1">
        <v>43432</v>
      </c>
      <c r="D15" t="s">
        <v>17</v>
      </c>
      <c r="E15" s="2">
        <v>10000</v>
      </c>
      <c r="F15" t="s">
        <v>18</v>
      </c>
      <c r="G15" t="s">
        <v>551</v>
      </c>
      <c r="H15" t="s">
        <v>552</v>
      </c>
      <c r="I15" t="s">
        <v>22</v>
      </c>
      <c r="J15" t="s">
        <v>553</v>
      </c>
      <c r="K15" t="s">
        <v>554</v>
      </c>
      <c r="L15">
        <v>5470</v>
      </c>
      <c r="M15" t="s">
        <v>48</v>
      </c>
      <c r="N15" t="s">
        <v>172</v>
      </c>
      <c r="O15" t="s">
        <v>27</v>
      </c>
    </row>
    <row r="16" spans="1:15">
      <c r="A16" t="s">
        <v>561</v>
      </c>
      <c r="B16" t="s">
        <v>149</v>
      </c>
      <c r="C16" s="1">
        <v>43258</v>
      </c>
      <c r="D16" t="s">
        <v>358</v>
      </c>
      <c r="E16" s="2">
        <v>65097</v>
      </c>
      <c r="F16" t="s">
        <v>449</v>
      </c>
      <c r="G16" t="s">
        <v>450</v>
      </c>
      <c r="H16" t="s">
        <v>562</v>
      </c>
      <c r="I16" t="s">
        <v>38</v>
      </c>
      <c r="J16" t="s">
        <v>563</v>
      </c>
      <c r="K16" t="s">
        <v>564</v>
      </c>
      <c r="L16">
        <v>5641</v>
      </c>
      <c r="M16" t="s">
        <v>48</v>
      </c>
      <c r="N16" t="s">
        <v>172</v>
      </c>
      <c r="O16" t="s">
        <v>27</v>
      </c>
    </row>
    <row r="17" spans="1:15">
      <c r="A17" t="s">
        <v>569</v>
      </c>
      <c r="B17" t="s">
        <v>556</v>
      </c>
      <c r="C17" s="1">
        <v>43308</v>
      </c>
      <c r="D17" t="s">
        <v>557</v>
      </c>
      <c r="E17" s="2">
        <v>21277.3</v>
      </c>
      <c r="F17" t="s">
        <v>558</v>
      </c>
      <c r="G17" t="s">
        <v>559</v>
      </c>
      <c r="H17" t="s">
        <v>560</v>
      </c>
      <c r="I17" t="s">
        <v>22</v>
      </c>
      <c r="J17" t="s">
        <v>570</v>
      </c>
      <c r="K17" t="s">
        <v>571</v>
      </c>
      <c r="L17">
        <v>3280</v>
      </c>
      <c r="M17" t="s">
        <v>25</v>
      </c>
      <c r="N17" t="s">
        <v>465</v>
      </c>
      <c r="O17" t="s">
        <v>27</v>
      </c>
    </row>
    <row r="18" spans="1:15">
      <c r="A18" t="s">
        <v>823</v>
      </c>
      <c r="B18" t="s">
        <v>16</v>
      </c>
      <c r="C18" s="1">
        <v>43427</v>
      </c>
      <c r="D18" t="s">
        <v>17</v>
      </c>
      <c r="E18" s="2">
        <v>8800</v>
      </c>
      <c r="F18" t="s">
        <v>18</v>
      </c>
      <c r="G18" t="s">
        <v>824</v>
      </c>
      <c r="H18" t="s">
        <v>825</v>
      </c>
      <c r="I18" t="s">
        <v>22</v>
      </c>
      <c r="J18" t="s">
        <v>826</v>
      </c>
      <c r="K18" t="s">
        <v>827</v>
      </c>
      <c r="L18">
        <v>2712</v>
      </c>
      <c r="M18" t="s">
        <v>55</v>
      </c>
      <c r="N18" t="s">
        <v>220</v>
      </c>
      <c r="O18" t="s">
        <v>27</v>
      </c>
    </row>
    <row r="19" spans="1:15">
      <c r="A19" t="s">
        <v>43</v>
      </c>
      <c r="B19" t="s">
        <v>16</v>
      </c>
      <c r="C19" s="1">
        <v>43315</v>
      </c>
      <c r="D19" t="s">
        <v>17</v>
      </c>
      <c r="E19" s="2">
        <v>660000</v>
      </c>
      <c r="F19" t="s">
        <v>35</v>
      </c>
      <c r="G19" t="s">
        <v>44</v>
      </c>
      <c r="H19" t="s">
        <v>45</v>
      </c>
      <c r="I19" t="s">
        <v>38</v>
      </c>
      <c r="J19" t="s">
        <v>46</v>
      </c>
      <c r="K19" t="s">
        <v>47</v>
      </c>
      <c r="L19">
        <v>5276</v>
      </c>
      <c r="M19" t="s">
        <v>48</v>
      </c>
      <c r="N19" t="s">
        <v>49</v>
      </c>
      <c r="O19" t="s">
        <v>27</v>
      </c>
    </row>
    <row r="20" spans="1:15">
      <c r="A20" t="s">
        <v>117</v>
      </c>
      <c r="B20" t="s">
        <v>16</v>
      </c>
      <c r="C20" s="1">
        <v>43243</v>
      </c>
      <c r="D20" t="s">
        <v>17</v>
      </c>
      <c r="E20" s="2">
        <v>45000</v>
      </c>
      <c r="F20" t="s">
        <v>118</v>
      </c>
      <c r="G20" t="s">
        <v>119</v>
      </c>
      <c r="H20" t="s">
        <v>120</v>
      </c>
      <c r="I20" t="s">
        <v>79</v>
      </c>
      <c r="J20" t="s">
        <v>121</v>
      </c>
      <c r="K20" t="s">
        <v>122</v>
      </c>
      <c r="L20">
        <v>4735</v>
      </c>
      <c r="M20" t="s">
        <v>101</v>
      </c>
      <c r="N20" t="s">
        <v>109</v>
      </c>
      <c r="O20" t="s">
        <v>95</v>
      </c>
    </row>
    <row r="21" spans="1:15">
      <c r="A21" t="s">
        <v>164</v>
      </c>
      <c r="B21" t="s">
        <v>16</v>
      </c>
      <c r="C21" s="1">
        <v>43140</v>
      </c>
      <c r="D21" t="s">
        <v>17</v>
      </c>
      <c r="E21" s="2">
        <v>3273.6</v>
      </c>
      <c r="F21" t="s">
        <v>18</v>
      </c>
      <c r="G21" t="s">
        <v>165</v>
      </c>
      <c r="H21" t="s">
        <v>166</v>
      </c>
      <c r="I21" t="s">
        <v>22</v>
      </c>
      <c r="J21" t="s">
        <v>128</v>
      </c>
      <c r="K21" t="s">
        <v>129</v>
      </c>
      <c r="L21">
        <v>2456</v>
      </c>
      <c r="M21" t="s">
        <v>55</v>
      </c>
      <c r="N21" t="s">
        <v>130</v>
      </c>
      <c r="O21" t="s">
        <v>95</v>
      </c>
    </row>
    <row r="22" spans="1:15">
      <c r="A22" t="s">
        <v>237</v>
      </c>
      <c r="B22" t="s">
        <v>16</v>
      </c>
      <c r="C22" s="1">
        <v>43448</v>
      </c>
      <c r="D22" t="s">
        <v>17</v>
      </c>
      <c r="E22" s="2">
        <v>13340.8</v>
      </c>
      <c r="F22" t="s">
        <v>18</v>
      </c>
      <c r="G22" t="s">
        <v>238</v>
      </c>
      <c r="H22" t="s">
        <v>239</v>
      </c>
      <c r="I22" t="s">
        <v>22</v>
      </c>
      <c r="J22" t="s">
        <v>240</v>
      </c>
      <c r="K22" t="s">
        <v>241</v>
      </c>
      <c r="L22">
        <v>2347</v>
      </c>
      <c r="M22" t="s">
        <v>55</v>
      </c>
      <c r="N22" t="s">
        <v>242</v>
      </c>
      <c r="O22" t="s">
        <v>95</v>
      </c>
    </row>
    <row r="23" spans="1:15">
      <c r="A23" t="s">
        <v>253</v>
      </c>
      <c r="B23" t="s">
        <v>16</v>
      </c>
      <c r="C23" s="1">
        <v>43237</v>
      </c>
      <c r="D23" t="s">
        <v>17</v>
      </c>
      <c r="E23" s="2">
        <v>300000</v>
      </c>
      <c r="F23" t="s">
        <v>118</v>
      </c>
      <c r="G23" t="s">
        <v>254</v>
      </c>
      <c r="H23" t="s">
        <v>255</v>
      </c>
      <c r="I23" t="s">
        <v>79</v>
      </c>
      <c r="J23" t="s">
        <v>257</v>
      </c>
      <c r="K23" t="s">
        <v>256</v>
      </c>
      <c r="L23">
        <v>2829</v>
      </c>
      <c r="M23" t="s">
        <v>55</v>
      </c>
      <c r="N23" t="s">
        <v>258</v>
      </c>
      <c r="O23" t="s">
        <v>95</v>
      </c>
    </row>
    <row r="24" spans="1:15">
      <c r="A24" t="s">
        <v>352</v>
      </c>
      <c r="B24" t="s">
        <v>16</v>
      </c>
      <c r="C24" s="1">
        <v>43430</v>
      </c>
      <c r="D24" t="s">
        <v>17</v>
      </c>
      <c r="E24" s="2">
        <v>13200</v>
      </c>
      <c r="F24" t="s">
        <v>18</v>
      </c>
      <c r="G24" t="s">
        <v>185</v>
      </c>
      <c r="H24" t="s">
        <v>353</v>
      </c>
      <c r="I24" t="s">
        <v>22</v>
      </c>
      <c r="J24" t="s">
        <v>354</v>
      </c>
      <c r="K24" t="s">
        <v>355</v>
      </c>
      <c r="L24">
        <v>3620</v>
      </c>
      <c r="M24" t="s">
        <v>25</v>
      </c>
      <c r="N24" t="s">
        <v>163</v>
      </c>
      <c r="O24" t="s">
        <v>95</v>
      </c>
    </row>
    <row r="25" spans="1:15">
      <c r="A25" t="s">
        <v>555</v>
      </c>
      <c r="B25" t="s">
        <v>556</v>
      </c>
      <c r="C25" s="1">
        <v>43278</v>
      </c>
      <c r="D25" t="s">
        <v>557</v>
      </c>
      <c r="E25" s="2">
        <v>4235</v>
      </c>
      <c r="F25" t="s">
        <v>558</v>
      </c>
      <c r="G25" t="s">
        <v>559</v>
      </c>
      <c r="H25" t="s">
        <v>560</v>
      </c>
      <c r="I25" t="s">
        <v>22</v>
      </c>
      <c r="J25" t="s">
        <v>503</v>
      </c>
      <c r="K25" t="s">
        <v>504</v>
      </c>
      <c r="L25">
        <v>3844</v>
      </c>
      <c r="M25" t="s">
        <v>25</v>
      </c>
      <c r="N25" t="s">
        <v>231</v>
      </c>
      <c r="O25" t="s">
        <v>95</v>
      </c>
    </row>
    <row r="26" spans="1:15">
      <c r="A26" t="s">
        <v>598</v>
      </c>
      <c r="B26" t="s">
        <v>16</v>
      </c>
      <c r="C26" s="1">
        <v>43353</v>
      </c>
      <c r="D26" t="s">
        <v>17</v>
      </c>
      <c r="E26" s="2">
        <v>140515</v>
      </c>
      <c r="F26" t="s">
        <v>35</v>
      </c>
      <c r="G26" t="s">
        <v>599</v>
      </c>
      <c r="H26" t="s">
        <v>600</v>
      </c>
      <c r="I26" t="s">
        <v>38</v>
      </c>
      <c r="J26" t="s">
        <v>601</v>
      </c>
      <c r="K26" t="s">
        <v>602</v>
      </c>
      <c r="L26">
        <v>2396</v>
      </c>
      <c r="M26" t="s">
        <v>55</v>
      </c>
      <c r="N26" t="s">
        <v>258</v>
      </c>
      <c r="O26" t="s">
        <v>95</v>
      </c>
    </row>
    <row r="27" spans="1:15">
      <c r="A27" t="s">
        <v>660</v>
      </c>
      <c r="B27" t="s">
        <v>16</v>
      </c>
      <c r="C27" s="1">
        <v>43434</v>
      </c>
      <c r="D27" t="s">
        <v>17</v>
      </c>
      <c r="E27" s="2">
        <v>15000</v>
      </c>
      <c r="F27" t="s">
        <v>18</v>
      </c>
      <c r="G27" t="s">
        <v>661</v>
      </c>
      <c r="H27" t="s">
        <v>662</v>
      </c>
      <c r="I27" t="s">
        <v>22</v>
      </c>
      <c r="J27" t="s">
        <v>663</v>
      </c>
      <c r="K27" t="s">
        <v>664</v>
      </c>
      <c r="L27">
        <v>3630</v>
      </c>
      <c r="M27" t="s">
        <v>25</v>
      </c>
      <c r="N27" t="s">
        <v>163</v>
      </c>
      <c r="O27" t="s">
        <v>95</v>
      </c>
    </row>
    <row r="28" spans="1:15">
      <c r="A28" t="s">
        <v>665</v>
      </c>
      <c r="B28" t="s">
        <v>16</v>
      </c>
      <c r="C28" s="1">
        <v>43434</v>
      </c>
      <c r="D28" t="s">
        <v>17</v>
      </c>
      <c r="E28" s="2">
        <v>9559</v>
      </c>
      <c r="F28" t="s">
        <v>18</v>
      </c>
      <c r="G28" t="s">
        <v>666</v>
      </c>
      <c r="H28" t="s">
        <v>667</v>
      </c>
      <c r="I28" t="s">
        <v>22</v>
      </c>
      <c r="J28" t="s">
        <v>668</v>
      </c>
      <c r="K28" t="s">
        <v>669</v>
      </c>
      <c r="L28">
        <v>3415</v>
      </c>
      <c r="M28" t="s">
        <v>25</v>
      </c>
      <c r="N28" t="s">
        <v>650</v>
      </c>
      <c r="O28" t="s">
        <v>95</v>
      </c>
    </row>
    <row r="29" spans="1:15">
      <c r="A29" t="s">
        <v>876</v>
      </c>
      <c r="B29" t="s">
        <v>16</v>
      </c>
      <c r="C29" s="1">
        <v>43217</v>
      </c>
      <c r="D29" t="s">
        <v>17</v>
      </c>
      <c r="E29" s="2">
        <v>2700000</v>
      </c>
      <c r="F29" t="s">
        <v>877</v>
      </c>
      <c r="G29" t="s">
        <v>878</v>
      </c>
      <c r="H29" t="s">
        <v>879</v>
      </c>
      <c r="I29" t="s">
        <v>38</v>
      </c>
      <c r="J29" t="s">
        <v>880</v>
      </c>
      <c r="K29" t="s">
        <v>881</v>
      </c>
      <c r="L29">
        <v>3644</v>
      </c>
      <c r="M29" t="s">
        <v>25</v>
      </c>
      <c r="N29" t="s">
        <v>163</v>
      </c>
      <c r="O29" t="s">
        <v>95</v>
      </c>
    </row>
    <row r="32" spans="1:15">
      <c r="A32" t="s">
        <v>893</v>
      </c>
      <c r="B32" s="2">
        <f>E2</f>
        <v>6200</v>
      </c>
    </row>
    <row r="33" spans="1:2">
      <c r="A33" t="s">
        <v>33</v>
      </c>
      <c r="B33" s="2">
        <f>E3+E4+E5+E6+E7+E8</f>
        <v>154031.29999999999</v>
      </c>
    </row>
    <row r="34" spans="1:2">
      <c r="A34" t="s">
        <v>894</v>
      </c>
      <c r="B34" s="2">
        <f>SUM(E9:E29)</f>
        <v>9662558.1999999993</v>
      </c>
    </row>
    <row r="35" spans="1:2">
      <c r="B35" s="2"/>
    </row>
    <row r="38" spans="1:2">
      <c r="B38" s="2"/>
    </row>
    <row r="39" spans="1:2">
      <c r="B39" s="2"/>
    </row>
    <row r="40" spans="1:2">
      <c r="B40" s="2"/>
    </row>
  </sheetData>
  <sortState ref="A2:O29">
    <sortCondition ref="O2:O29"/>
  </sortState>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O59"/>
  <sheetViews>
    <sheetView topLeftCell="A34" workbookViewId="0">
      <selection activeCell="Q54" sqref="Q54"/>
    </sheetView>
  </sheetViews>
  <sheetFormatPr defaultRowHeight="15"/>
  <cols>
    <col min="2" max="2" width="13.7109375" customWidth="1"/>
    <col min="3" max="3" width="10.7109375" customWidth="1"/>
    <col min="5" max="5" width="12.42578125" customWidth="1"/>
  </cols>
  <sheetData>
    <row r="1" spans="1:15">
      <c r="A1" t="s">
        <v>0</v>
      </c>
      <c r="B1" t="s">
        <v>1</v>
      </c>
      <c r="C1" t="s">
        <v>2</v>
      </c>
      <c r="D1" t="s">
        <v>3</v>
      </c>
      <c r="E1" t="s">
        <v>4</v>
      </c>
      <c r="F1" t="s">
        <v>5</v>
      </c>
      <c r="G1" t="s">
        <v>20</v>
      </c>
      <c r="H1" t="s">
        <v>6</v>
      </c>
      <c r="I1" t="s">
        <v>7</v>
      </c>
      <c r="J1" t="s">
        <v>8</v>
      </c>
      <c r="K1" t="s">
        <v>9</v>
      </c>
      <c r="L1" t="s">
        <v>10</v>
      </c>
      <c r="M1" t="s">
        <v>11</v>
      </c>
      <c r="N1" t="s">
        <v>12</v>
      </c>
      <c r="O1" t="s">
        <v>13</v>
      </c>
    </row>
    <row r="2" spans="1:15">
      <c r="A2" t="s">
        <v>28</v>
      </c>
      <c r="B2" t="s">
        <v>16</v>
      </c>
      <c r="C2" s="1">
        <v>43773</v>
      </c>
      <c r="D2" t="s">
        <v>17</v>
      </c>
      <c r="E2" s="2">
        <v>4400</v>
      </c>
      <c r="F2" t="s">
        <v>18</v>
      </c>
      <c r="G2" t="s">
        <v>21</v>
      </c>
      <c r="H2" t="s">
        <v>29</v>
      </c>
      <c r="I2" t="s">
        <v>22</v>
      </c>
      <c r="J2" t="s">
        <v>30</v>
      </c>
      <c r="K2" t="s">
        <v>31</v>
      </c>
      <c r="L2">
        <v>3219</v>
      </c>
      <c r="M2" t="s">
        <v>25</v>
      </c>
      <c r="N2" t="s">
        <v>32</v>
      </c>
      <c r="O2" t="s">
        <v>33</v>
      </c>
    </row>
    <row r="3" spans="1:15">
      <c r="A3" t="s">
        <v>50</v>
      </c>
      <c r="B3" t="s">
        <v>16</v>
      </c>
      <c r="C3" s="1">
        <v>43468</v>
      </c>
      <c r="D3" t="s">
        <v>17</v>
      </c>
      <c r="E3" s="2">
        <v>5500</v>
      </c>
      <c r="F3" t="s">
        <v>18</v>
      </c>
      <c r="G3" t="s">
        <v>51</v>
      </c>
      <c r="H3" t="s">
        <v>52</v>
      </c>
      <c r="I3" t="s">
        <v>22</v>
      </c>
      <c r="J3" t="s">
        <v>53</v>
      </c>
      <c r="K3" t="s">
        <v>54</v>
      </c>
      <c r="L3">
        <v>2315</v>
      </c>
      <c r="M3" t="s">
        <v>55</v>
      </c>
      <c r="N3" t="s">
        <v>56</v>
      </c>
      <c r="O3" t="s">
        <v>33</v>
      </c>
    </row>
    <row r="4" spans="1:15">
      <c r="A4" t="s">
        <v>69</v>
      </c>
      <c r="B4" t="s">
        <v>16</v>
      </c>
      <c r="C4" s="1">
        <v>43469</v>
      </c>
      <c r="D4" t="s">
        <v>17</v>
      </c>
      <c r="E4" s="2">
        <v>2500</v>
      </c>
      <c r="F4" t="s">
        <v>18</v>
      </c>
      <c r="G4" t="s">
        <v>70</v>
      </c>
      <c r="H4" t="s">
        <v>71</v>
      </c>
      <c r="I4" t="s">
        <v>22</v>
      </c>
      <c r="J4" t="s">
        <v>72</v>
      </c>
      <c r="K4" t="s">
        <v>73</v>
      </c>
      <c r="L4">
        <v>3370</v>
      </c>
      <c r="M4" t="s">
        <v>25</v>
      </c>
      <c r="N4" t="s">
        <v>74</v>
      </c>
      <c r="O4" t="s">
        <v>33</v>
      </c>
    </row>
    <row r="5" spans="1:15">
      <c r="A5" t="s">
        <v>84</v>
      </c>
      <c r="B5" t="s">
        <v>16</v>
      </c>
      <c r="C5" s="1">
        <v>43796</v>
      </c>
      <c r="D5" t="s">
        <v>17</v>
      </c>
      <c r="E5" s="2">
        <v>11000</v>
      </c>
      <c r="F5" t="s">
        <v>18</v>
      </c>
      <c r="G5" t="s">
        <v>85</v>
      </c>
      <c r="H5" t="s">
        <v>86</v>
      </c>
      <c r="I5" t="s">
        <v>22</v>
      </c>
      <c r="J5" t="s">
        <v>87</v>
      </c>
      <c r="K5" t="s">
        <v>88</v>
      </c>
      <c r="L5">
        <v>2326</v>
      </c>
      <c r="M5" t="s">
        <v>55</v>
      </c>
      <c r="N5" t="s">
        <v>56</v>
      </c>
      <c r="O5" t="s">
        <v>33</v>
      </c>
    </row>
    <row r="6" spans="1:15">
      <c r="A6" t="s">
        <v>184</v>
      </c>
      <c r="B6" t="s">
        <v>16</v>
      </c>
      <c r="C6" s="1">
        <v>43782</v>
      </c>
      <c r="D6" t="s">
        <v>17</v>
      </c>
      <c r="E6" s="2">
        <v>15400</v>
      </c>
      <c r="F6" t="s">
        <v>18</v>
      </c>
      <c r="G6" t="s">
        <v>185</v>
      </c>
      <c r="H6" t="s">
        <v>186</v>
      </c>
      <c r="I6" t="s">
        <v>22</v>
      </c>
      <c r="J6" t="s">
        <v>187</v>
      </c>
      <c r="K6" t="s">
        <v>188</v>
      </c>
      <c r="L6">
        <v>5095</v>
      </c>
      <c r="M6" t="s">
        <v>48</v>
      </c>
      <c r="N6" t="s">
        <v>189</v>
      </c>
      <c r="O6" t="s">
        <v>33</v>
      </c>
    </row>
    <row r="7" spans="1:15">
      <c r="A7" t="s">
        <v>297</v>
      </c>
      <c r="B7" t="s">
        <v>132</v>
      </c>
      <c r="C7" s="1">
        <v>43817</v>
      </c>
      <c r="D7" t="s">
        <v>133</v>
      </c>
      <c r="E7" s="2">
        <v>16500</v>
      </c>
      <c r="F7" t="s">
        <v>134</v>
      </c>
      <c r="G7" t="s">
        <v>134</v>
      </c>
      <c r="H7" t="s">
        <v>298</v>
      </c>
      <c r="I7" t="s">
        <v>79</v>
      </c>
      <c r="J7" t="s">
        <v>299</v>
      </c>
      <c r="K7" t="s">
        <v>300</v>
      </c>
      <c r="L7">
        <v>3458</v>
      </c>
      <c r="M7" t="s">
        <v>25</v>
      </c>
      <c r="N7" t="s">
        <v>74</v>
      </c>
      <c r="O7" t="s">
        <v>33</v>
      </c>
    </row>
    <row r="8" spans="1:15">
      <c r="A8" t="s">
        <v>327</v>
      </c>
      <c r="B8" t="s">
        <v>16</v>
      </c>
      <c r="C8" s="1">
        <v>43468</v>
      </c>
      <c r="D8" t="s">
        <v>17</v>
      </c>
      <c r="E8" s="2">
        <v>11000</v>
      </c>
      <c r="F8" t="s">
        <v>18</v>
      </c>
      <c r="G8" t="s">
        <v>328</v>
      </c>
      <c r="H8" t="s">
        <v>329</v>
      </c>
      <c r="I8" t="s">
        <v>22</v>
      </c>
      <c r="J8" t="s">
        <v>330</v>
      </c>
      <c r="K8" t="s">
        <v>331</v>
      </c>
      <c r="L8">
        <v>2036</v>
      </c>
      <c r="M8" t="s">
        <v>55</v>
      </c>
      <c r="N8" t="s">
        <v>332</v>
      </c>
      <c r="O8" t="s">
        <v>33</v>
      </c>
    </row>
    <row r="9" spans="1:15">
      <c r="A9" t="s">
        <v>524</v>
      </c>
      <c r="B9" t="s">
        <v>16</v>
      </c>
      <c r="C9" s="1">
        <v>43789</v>
      </c>
      <c r="D9" t="s">
        <v>17</v>
      </c>
      <c r="E9" s="2">
        <v>5720</v>
      </c>
      <c r="F9" t="s">
        <v>18</v>
      </c>
      <c r="G9" t="s">
        <v>525</v>
      </c>
      <c r="H9" t="s">
        <v>526</v>
      </c>
      <c r="I9" t="s">
        <v>22</v>
      </c>
      <c r="J9" t="s">
        <v>527</v>
      </c>
      <c r="K9" t="s">
        <v>528</v>
      </c>
      <c r="L9">
        <v>4074</v>
      </c>
      <c r="M9" t="s">
        <v>101</v>
      </c>
      <c r="N9" t="s">
        <v>178</v>
      </c>
      <c r="O9" t="s">
        <v>33</v>
      </c>
    </row>
    <row r="10" spans="1:15">
      <c r="A10" t="s">
        <v>535</v>
      </c>
      <c r="B10" t="s">
        <v>16</v>
      </c>
      <c r="C10" s="1">
        <v>43819</v>
      </c>
      <c r="D10" t="s">
        <v>17</v>
      </c>
      <c r="E10" s="2">
        <v>15000</v>
      </c>
      <c r="F10" t="s">
        <v>18</v>
      </c>
      <c r="G10" t="s">
        <v>536</v>
      </c>
      <c r="H10" t="s">
        <v>537</v>
      </c>
      <c r="I10" t="s">
        <v>22</v>
      </c>
      <c r="J10" t="s">
        <v>538</v>
      </c>
      <c r="K10" t="s">
        <v>539</v>
      </c>
      <c r="L10">
        <v>3463</v>
      </c>
      <c r="M10" t="s">
        <v>25</v>
      </c>
      <c r="N10" t="s">
        <v>337</v>
      </c>
      <c r="O10" t="s">
        <v>33</v>
      </c>
    </row>
    <row r="11" spans="1:15">
      <c r="A11" t="s">
        <v>633</v>
      </c>
      <c r="B11" t="s">
        <v>16</v>
      </c>
      <c r="C11" s="1">
        <v>43468</v>
      </c>
      <c r="D11" t="s">
        <v>17</v>
      </c>
      <c r="E11" s="2">
        <v>6000</v>
      </c>
      <c r="F11" t="s">
        <v>18</v>
      </c>
      <c r="G11" t="s">
        <v>634</v>
      </c>
      <c r="H11" t="s">
        <v>635</v>
      </c>
      <c r="I11" t="s">
        <v>22</v>
      </c>
      <c r="J11" t="s">
        <v>636</v>
      </c>
      <c r="K11" t="s">
        <v>637</v>
      </c>
      <c r="L11">
        <v>3434</v>
      </c>
      <c r="M11" t="s">
        <v>25</v>
      </c>
      <c r="N11" t="s">
        <v>616</v>
      </c>
      <c r="O11" t="s">
        <v>33</v>
      </c>
    </row>
    <row r="12" spans="1:15">
      <c r="A12" t="s">
        <v>677</v>
      </c>
      <c r="B12" t="s">
        <v>432</v>
      </c>
      <c r="C12" s="1">
        <v>43633</v>
      </c>
      <c r="D12" t="s">
        <v>124</v>
      </c>
      <c r="E12" s="2">
        <v>1159</v>
      </c>
      <c r="F12" t="s">
        <v>433</v>
      </c>
      <c r="G12" t="s">
        <v>434</v>
      </c>
      <c r="H12" t="s">
        <v>435</v>
      </c>
      <c r="I12" t="s">
        <v>38</v>
      </c>
      <c r="J12" t="s">
        <v>678</v>
      </c>
      <c r="K12" t="s">
        <v>679</v>
      </c>
      <c r="L12">
        <v>3523</v>
      </c>
      <c r="M12" t="s">
        <v>25</v>
      </c>
      <c r="N12" t="s">
        <v>337</v>
      </c>
      <c r="O12" t="s">
        <v>33</v>
      </c>
    </row>
    <row r="13" spans="1:15">
      <c r="A13" t="s">
        <v>809</v>
      </c>
      <c r="B13" t="s">
        <v>16</v>
      </c>
      <c r="C13" s="1">
        <v>43819</v>
      </c>
      <c r="D13" t="s">
        <v>17</v>
      </c>
      <c r="E13" s="2">
        <v>21450</v>
      </c>
      <c r="F13" t="s">
        <v>18</v>
      </c>
      <c r="G13" t="s">
        <v>810</v>
      </c>
      <c r="H13" t="s">
        <v>811</v>
      </c>
      <c r="I13" t="s">
        <v>22</v>
      </c>
      <c r="J13" t="s">
        <v>812</v>
      </c>
      <c r="K13" t="s">
        <v>813</v>
      </c>
      <c r="L13">
        <v>2204</v>
      </c>
      <c r="M13" t="s">
        <v>55</v>
      </c>
      <c r="N13" t="s">
        <v>814</v>
      </c>
      <c r="O13" t="s">
        <v>33</v>
      </c>
    </row>
    <row r="14" spans="1:15">
      <c r="A14" t="s">
        <v>815</v>
      </c>
      <c r="B14" t="s">
        <v>16</v>
      </c>
      <c r="C14" s="1">
        <v>43819</v>
      </c>
      <c r="D14" t="s">
        <v>17</v>
      </c>
      <c r="E14" s="2">
        <v>22000</v>
      </c>
      <c r="F14" t="s">
        <v>18</v>
      </c>
      <c r="G14" t="s">
        <v>816</v>
      </c>
      <c r="H14" t="s">
        <v>817</v>
      </c>
      <c r="I14" t="s">
        <v>22</v>
      </c>
      <c r="J14" t="s">
        <v>794</v>
      </c>
      <c r="K14" t="s">
        <v>818</v>
      </c>
      <c r="L14">
        <v>5126</v>
      </c>
      <c r="M14" t="s">
        <v>48</v>
      </c>
      <c r="N14" t="s">
        <v>189</v>
      </c>
      <c r="O14" t="s">
        <v>33</v>
      </c>
    </row>
    <row r="15" spans="1:15">
      <c r="A15" t="s">
        <v>868</v>
      </c>
      <c r="B15" t="s">
        <v>432</v>
      </c>
      <c r="C15" s="1">
        <v>43634</v>
      </c>
      <c r="D15" t="s">
        <v>124</v>
      </c>
      <c r="E15" s="2">
        <v>5000</v>
      </c>
      <c r="F15" t="s">
        <v>433</v>
      </c>
      <c r="G15" t="s">
        <v>434</v>
      </c>
      <c r="H15" t="s">
        <v>435</v>
      </c>
      <c r="I15" t="s">
        <v>38</v>
      </c>
      <c r="J15" t="s">
        <v>869</v>
      </c>
      <c r="K15" t="s">
        <v>870</v>
      </c>
      <c r="L15">
        <v>3015</v>
      </c>
      <c r="M15" t="s">
        <v>25</v>
      </c>
      <c r="N15" t="s">
        <v>871</v>
      </c>
      <c r="O15" t="s">
        <v>33</v>
      </c>
    </row>
    <row r="16" spans="1:15">
      <c r="A16" t="s">
        <v>15</v>
      </c>
      <c r="B16" t="s">
        <v>16</v>
      </c>
      <c r="C16" s="1">
        <v>43773</v>
      </c>
      <c r="D16" t="s">
        <v>17</v>
      </c>
      <c r="E16" s="2">
        <v>2500</v>
      </c>
      <c r="F16" t="s">
        <v>18</v>
      </c>
      <c r="G16" t="s">
        <v>21</v>
      </c>
      <c r="H16" t="s">
        <v>19</v>
      </c>
      <c r="I16" t="s">
        <v>22</v>
      </c>
      <c r="J16" t="s">
        <v>23</v>
      </c>
      <c r="K16" t="s">
        <v>24</v>
      </c>
      <c r="L16">
        <v>3146</v>
      </c>
      <c r="M16" t="s">
        <v>25</v>
      </c>
      <c r="N16" t="s">
        <v>26</v>
      </c>
      <c r="O16" t="s">
        <v>27</v>
      </c>
    </row>
    <row r="17" spans="1:15">
      <c r="A17" t="s">
        <v>167</v>
      </c>
      <c r="B17" t="s">
        <v>16</v>
      </c>
      <c r="C17" s="1">
        <v>43808</v>
      </c>
      <c r="D17" t="s">
        <v>17</v>
      </c>
      <c r="E17" s="2">
        <v>2525</v>
      </c>
      <c r="F17" t="s">
        <v>18</v>
      </c>
      <c r="G17" t="s">
        <v>168</v>
      </c>
      <c r="H17" t="s">
        <v>169</v>
      </c>
      <c r="I17" t="s">
        <v>22</v>
      </c>
      <c r="J17" t="s">
        <v>170</v>
      </c>
      <c r="K17" t="s">
        <v>171</v>
      </c>
      <c r="L17">
        <v>5582</v>
      </c>
      <c r="M17" t="s">
        <v>48</v>
      </c>
      <c r="N17" t="s">
        <v>172</v>
      </c>
      <c r="O17" t="s">
        <v>27</v>
      </c>
    </row>
    <row r="18" spans="1:15">
      <c r="A18" t="s">
        <v>195</v>
      </c>
      <c r="B18" t="s">
        <v>132</v>
      </c>
      <c r="C18" s="1">
        <v>43714</v>
      </c>
      <c r="D18" t="s">
        <v>196</v>
      </c>
      <c r="E18" s="2">
        <v>226331.6</v>
      </c>
      <c r="F18" t="s">
        <v>197</v>
      </c>
      <c r="G18" t="s">
        <v>198</v>
      </c>
      <c r="H18" t="s">
        <v>199</v>
      </c>
      <c r="I18" t="s">
        <v>38</v>
      </c>
      <c r="J18" t="s">
        <v>200</v>
      </c>
      <c r="K18" t="s">
        <v>201</v>
      </c>
      <c r="L18">
        <v>5345</v>
      </c>
      <c r="M18" t="s">
        <v>48</v>
      </c>
      <c r="N18" t="s">
        <v>49</v>
      </c>
      <c r="O18" t="s">
        <v>27</v>
      </c>
    </row>
    <row r="19" spans="1:15">
      <c r="A19" t="s">
        <v>232</v>
      </c>
      <c r="B19" t="s">
        <v>16</v>
      </c>
      <c r="C19" s="1">
        <v>43819</v>
      </c>
      <c r="D19" t="s">
        <v>17</v>
      </c>
      <c r="E19" s="2">
        <v>5500</v>
      </c>
      <c r="F19" t="s">
        <v>18</v>
      </c>
      <c r="G19" t="s">
        <v>233</v>
      </c>
      <c r="H19" t="s">
        <v>234</v>
      </c>
      <c r="I19" t="s">
        <v>22</v>
      </c>
      <c r="J19" t="s">
        <v>235</v>
      </c>
      <c r="K19" t="s">
        <v>236</v>
      </c>
      <c r="L19">
        <v>3929</v>
      </c>
      <c r="M19" t="s">
        <v>25</v>
      </c>
      <c r="N19" t="s">
        <v>236</v>
      </c>
      <c r="O19" t="s">
        <v>27</v>
      </c>
    </row>
    <row r="20" spans="1:15">
      <c r="A20" t="s">
        <v>269</v>
      </c>
      <c r="B20" t="s">
        <v>16</v>
      </c>
      <c r="C20" s="1">
        <v>43468</v>
      </c>
      <c r="D20" t="s">
        <v>17</v>
      </c>
      <c r="E20" s="2">
        <v>2500</v>
      </c>
      <c r="F20" t="s">
        <v>18</v>
      </c>
      <c r="G20" t="s">
        <v>270</v>
      </c>
      <c r="H20" t="s">
        <v>271</v>
      </c>
      <c r="I20" t="s">
        <v>22</v>
      </c>
      <c r="J20" t="s">
        <v>272</v>
      </c>
      <c r="K20" t="s">
        <v>273</v>
      </c>
      <c r="L20">
        <v>6798</v>
      </c>
      <c r="M20" t="s">
        <v>41</v>
      </c>
      <c r="N20" t="s">
        <v>42</v>
      </c>
      <c r="O20" t="s">
        <v>27</v>
      </c>
    </row>
    <row r="21" spans="1:15">
      <c r="A21" t="s">
        <v>291</v>
      </c>
      <c r="B21" t="s">
        <v>16</v>
      </c>
      <c r="C21" s="1">
        <v>43817</v>
      </c>
      <c r="D21" t="s">
        <v>17</v>
      </c>
      <c r="E21" s="2">
        <v>11431.2</v>
      </c>
      <c r="F21" t="s">
        <v>18</v>
      </c>
      <c r="G21" t="s">
        <v>292</v>
      </c>
      <c r="H21" t="s">
        <v>293</v>
      </c>
      <c r="I21" t="s">
        <v>22</v>
      </c>
      <c r="J21" t="s">
        <v>294</v>
      </c>
      <c r="K21" t="s">
        <v>295</v>
      </c>
      <c r="L21">
        <v>3808</v>
      </c>
      <c r="M21" t="s">
        <v>25</v>
      </c>
      <c r="N21" t="s">
        <v>296</v>
      </c>
      <c r="O21" t="s">
        <v>27</v>
      </c>
    </row>
    <row r="22" spans="1:15">
      <c r="A22" t="s">
        <v>370</v>
      </c>
      <c r="B22" t="s">
        <v>132</v>
      </c>
      <c r="C22" s="1">
        <v>43817</v>
      </c>
      <c r="D22" t="s">
        <v>133</v>
      </c>
      <c r="E22" s="2">
        <v>10000</v>
      </c>
      <c r="F22" t="s">
        <v>134</v>
      </c>
      <c r="G22" t="s">
        <v>134</v>
      </c>
      <c r="H22" t="s">
        <v>371</v>
      </c>
      <c r="I22" t="s">
        <v>79</v>
      </c>
      <c r="J22" t="s">
        <v>372</v>
      </c>
      <c r="K22" t="s">
        <v>373</v>
      </c>
      <c r="L22">
        <v>2107</v>
      </c>
      <c r="M22" t="s">
        <v>55</v>
      </c>
      <c r="N22" t="s">
        <v>62</v>
      </c>
      <c r="O22" t="s">
        <v>27</v>
      </c>
    </row>
    <row r="23" spans="1:15">
      <c r="A23" t="s">
        <v>406</v>
      </c>
      <c r="B23" t="s">
        <v>16</v>
      </c>
      <c r="C23" s="1">
        <v>43796</v>
      </c>
      <c r="D23" t="s">
        <v>17</v>
      </c>
      <c r="E23" s="2">
        <v>16500</v>
      </c>
      <c r="F23" t="s">
        <v>18</v>
      </c>
      <c r="G23" t="s">
        <v>407</v>
      </c>
      <c r="H23" t="s">
        <v>408</v>
      </c>
      <c r="I23" t="s">
        <v>22</v>
      </c>
      <c r="J23" t="s">
        <v>409</v>
      </c>
      <c r="K23" t="s">
        <v>410</v>
      </c>
      <c r="L23">
        <v>6073</v>
      </c>
      <c r="M23" t="s">
        <v>41</v>
      </c>
      <c r="N23" t="s">
        <v>411</v>
      </c>
      <c r="O23" t="s">
        <v>27</v>
      </c>
    </row>
    <row r="24" spans="1:15">
      <c r="A24" t="s">
        <v>498</v>
      </c>
      <c r="B24" t="s">
        <v>422</v>
      </c>
      <c r="C24" s="1">
        <v>43748</v>
      </c>
      <c r="D24" t="s">
        <v>423</v>
      </c>
      <c r="E24" s="2">
        <v>27000</v>
      </c>
      <c r="F24" t="s">
        <v>424</v>
      </c>
      <c r="G24" t="s">
        <v>424</v>
      </c>
      <c r="H24" t="s">
        <v>424</v>
      </c>
      <c r="I24" t="s">
        <v>79</v>
      </c>
      <c r="J24" t="s">
        <v>499</v>
      </c>
      <c r="K24" t="s">
        <v>500</v>
      </c>
      <c r="L24">
        <v>3272</v>
      </c>
      <c r="M24" t="s">
        <v>25</v>
      </c>
      <c r="N24" t="s">
        <v>465</v>
      </c>
      <c r="O24" t="s">
        <v>27</v>
      </c>
    </row>
    <row r="25" spans="1:15">
      <c r="A25" t="s">
        <v>529</v>
      </c>
      <c r="B25" t="s">
        <v>432</v>
      </c>
      <c r="C25" s="1">
        <v>43630</v>
      </c>
      <c r="D25" t="s">
        <v>124</v>
      </c>
      <c r="E25" s="2">
        <v>1000</v>
      </c>
      <c r="F25" t="s">
        <v>433</v>
      </c>
      <c r="G25" t="s">
        <v>434</v>
      </c>
      <c r="H25" t="s">
        <v>435</v>
      </c>
      <c r="I25" t="s">
        <v>38</v>
      </c>
      <c r="J25" t="s">
        <v>530</v>
      </c>
      <c r="K25" t="s">
        <v>531</v>
      </c>
      <c r="L25">
        <v>6566</v>
      </c>
      <c r="M25" t="s">
        <v>41</v>
      </c>
      <c r="N25" t="s">
        <v>411</v>
      </c>
      <c r="O25" t="s">
        <v>27</v>
      </c>
    </row>
    <row r="26" spans="1:15">
      <c r="A26" t="s">
        <v>638</v>
      </c>
      <c r="B26" t="s">
        <v>16</v>
      </c>
      <c r="C26" s="1">
        <v>43468</v>
      </c>
      <c r="D26" t="s">
        <v>17</v>
      </c>
      <c r="E26" s="2">
        <v>15000</v>
      </c>
      <c r="F26" t="s">
        <v>18</v>
      </c>
      <c r="G26" t="s">
        <v>639</v>
      </c>
      <c r="H26" t="s">
        <v>640</v>
      </c>
      <c r="I26" t="s">
        <v>22</v>
      </c>
      <c r="J26" t="s">
        <v>641</v>
      </c>
      <c r="K26" t="s">
        <v>642</v>
      </c>
      <c r="L26">
        <v>5266</v>
      </c>
      <c r="M26" t="s">
        <v>48</v>
      </c>
      <c r="N26" t="s">
        <v>49</v>
      </c>
      <c r="O26" t="s">
        <v>27</v>
      </c>
    </row>
    <row r="27" spans="1:15">
      <c r="A27" t="s">
        <v>689</v>
      </c>
      <c r="B27" t="s">
        <v>432</v>
      </c>
      <c r="C27" s="1">
        <v>43633</v>
      </c>
      <c r="D27" t="s">
        <v>124</v>
      </c>
      <c r="E27" s="2">
        <v>2400</v>
      </c>
      <c r="F27" t="s">
        <v>433</v>
      </c>
      <c r="G27" t="s">
        <v>434</v>
      </c>
      <c r="H27" t="s">
        <v>435</v>
      </c>
      <c r="I27" t="s">
        <v>38</v>
      </c>
      <c r="J27" t="s">
        <v>690</v>
      </c>
      <c r="K27" t="s">
        <v>691</v>
      </c>
      <c r="L27">
        <v>6335</v>
      </c>
      <c r="M27" t="s">
        <v>41</v>
      </c>
      <c r="N27" t="s">
        <v>692</v>
      </c>
      <c r="O27" t="s">
        <v>27</v>
      </c>
    </row>
    <row r="28" spans="1:15">
      <c r="A28" t="s">
        <v>698</v>
      </c>
      <c r="B28" t="s">
        <v>132</v>
      </c>
      <c r="C28" s="1">
        <v>43817</v>
      </c>
      <c r="D28" t="s">
        <v>133</v>
      </c>
      <c r="E28" s="2">
        <v>7370</v>
      </c>
      <c r="F28" t="s">
        <v>134</v>
      </c>
      <c r="G28" t="s">
        <v>134</v>
      </c>
      <c r="H28" t="s">
        <v>699</v>
      </c>
      <c r="I28" t="s">
        <v>79</v>
      </c>
      <c r="J28" t="s">
        <v>700</v>
      </c>
      <c r="K28" t="s">
        <v>701</v>
      </c>
      <c r="L28">
        <v>3943</v>
      </c>
      <c r="M28" t="s">
        <v>25</v>
      </c>
      <c r="N28" t="s">
        <v>236</v>
      </c>
      <c r="O28" t="s">
        <v>27</v>
      </c>
    </row>
    <row r="29" spans="1:15">
      <c r="A29" t="s">
        <v>709</v>
      </c>
      <c r="B29" t="s">
        <v>432</v>
      </c>
      <c r="C29" s="1">
        <v>43634</v>
      </c>
      <c r="D29" t="s">
        <v>124</v>
      </c>
      <c r="E29" s="2">
        <v>4500</v>
      </c>
      <c r="F29" t="s">
        <v>433</v>
      </c>
      <c r="G29" t="s">
        <v>434</v>
      </c>
      <c r="H29" t="s">
        <v>435</v>
      </c>
      <c r="I29" t="s">
        <v>38</v>
      </c>
      <c r="J29" t="s">
        <v>710</v>
      </c>
      <c r="K29" t="s">
        <v>711</v>
      </c>
      <c r="L29">
        <v>5607</v>
      </c>
      <c r="M29" t="s">
        <v>48</v>
      </c>
      <c r="N29" t="s">
        <v>172</v>
      </c>
      <c r="O29" t="s">
        <v>27</v>
      </c>
    </row>
    <row r="30" spans="1:15">
      <c r="A30" t="s">
        <v>727</v>
      </c>
      <c r="B30" t="s">
        <v>432</v>
      </c>
      <c r="C30" s="1">
        <v>43630</v>
      </c>
      <c r="D30" t="s">
        <v>124</v>
      </c>
      <c r="E30" s="2">
        <v>2647</v>
      </c>
      <c r="F30" t="s">
        <v>433</v>
      </c>
      <c r="G30" t="s">
        <v>434</v>
      </c>
      <c r="H30" t="s">
        <v>435</v>
      </c>
      <c r="I30" t="s">
        <v>38</v>
      </c>
      <c r="J30" t="s">
        <v>728</v>
      </c>
      <c r="K30" t="s">
        <v>729</v>
      </c>
      <c r="L30">
        <v>3146</v>
      </c>
      <c r="M30" t="s">
        <v>25</v>
      </c>
      <c r="N30" t="s">
        <v>730</v>
      </c>
      <c r="O30" t="s">
        <v>27</v>
      </c>
    </row>
    <row r="31" spans="1:15">
      <c r="A31" t="s">
        <v>731</v>
      </c>
      <c r="B31" t="s">
        <v>432</v>
      </c>
      <c r="C31" s="1">
        <v>43630</v>
      </c>
      <c r="D31" t="s">
        <v>124</v>
      </c>
      <c r="E31" s="2">
        <v>1000</v>
      </c>
      <c r="F31" t="s">
        <v>433</v>
      </c>
      <c r="G31" t="s">
        <v>434</v>
      </c>
      <c r="H31" t="s">
        <v>435</v>
      </c>
      <c r="I31" t="s">
        <v>38</v>
      </c>
      <c r="J31" t="s">
        <v>732</v>
      </c>
      <c r="K31" t="s">
        <v>733</v>
      </c>
      <c r="L31">
        <v>3351</v>
      </c>
      <c r="M31" t="s">
        <v>25</v>
      </c>
      <c r="N31" t="s">
        <v>465</v>
      </c>
      <c r="O31" t="s">
        <v>27</v>
      </c>
    </row>
    <row r="32" spans="1:15">
      <c r="A32" t="s">
        <v>800</v>
      </c>
      <c r="B32" t="s">
        <v>432</v>
      </c>
      <c r="C32" s="1">
        <v>43630</v>
      </c>
      <c r="D32" t="s">
        <v>124</v>
      </c>
      <c r="E32" s="2">
        <v>1600</v>
      </c>
      <c r="F32" t="s">
        <v>433</v>
      </c>
      <c r="G32" t="s">
        <v>434</v>
      </c>
      <c r="H32" t="s">
        <v>435</v>
      </c>
      <c r="I32" t="s">
        <v>38</v>
      </c>
      <c r="J32" t="s">
        <v>801</v>
      </c>
      <c r="K32" t="s">
        <v>262</v>
      </c>
      <c r="L32">
        <v>5540</v>
      </c>
      <c r="M32" t="s">
        <v>48</v>
      </c>
      <c r="N32" t="s">
        <v>172</v>
      </c>
      <c r="O32" t="s">
        <v>27</v>
      </c>
    </row>
    <row r="33" spans="1:15">
      <c r="A33" t="s">
        <v>803</v>
      </c>
      <c r="B33" t="s">
        <v>432</v>
      </c>
      <c r="C33" s="1">
        <v>43630</v>
      </c>
      <c r="D33" t="s">
        <v>124</v>
      </c>
      <c r="E33" s="2">
        <v>5000</v>
      </c>
      <c r="F33" t="s">
        <v>433</v>
      </c>
      <c r="G33" t="s">
        <v>434</v>
      </c>
      <c r="H33" t="s">
        <v>435</v>
      </c>
      <c r="I33" t="s">
        <v>38</v>
      </c>
      <c r="J33" t="s">
        <v>804</v>
      </c>
      <c r="K33" t="s">
        <v>805</v>
      </c>
      <c r="L33">
        <v>6798</v>
      </c>
      <c r="M33" t="s">
        <v>41</v>
      </c>
      <c r="N33" t="s">
        <v>42</v>
      </c>
      <c r="O33" t="s">
        <v>27</v>
      </c>
    </row>
    <row r="34" spans="1:15">
      <c r="A34" t="s">
        <v>887</v>
      </c>
      <c r="B34" t="s">
        <v>16</v>
      </c>
      <c r="C34" s="1">
        <v>43518</v>
      </c>
      <c r="D34" t="s">
        <v>17</v>
      </c>
      <c r="E34" s="2">
        <v>4695000</v>
      </c>
      <c r="F34" t="s">
        <v>76</v>
      </c>
      <c r="G34" t="s">
        <v>888</v>
      </c>
      <c r="H34" t="s">
        <v>889</v>
      </c>
      <c r="I34" t="s">
        <v>79</v>
      </c>
      <c r="J34" t="s">
        <v>890</v>
      </c>
      <c r="K34" t="s">
        <v>891</v>
      </c>
      <c r="L34">
        <v>7310</v>
      </c>
      <c r="M34" t="s">
        <v>892</v>
      </c>
      <c r="N34" t="s">
        <v>83</v>
      </c>
      <c r="O34" t="s">
        <v>27</v>
      </c>
    </row>
    <row r="35" spans="1:15">
      <c r="A35" t="s">
        <v>263</v>
      </c>
      <c r="B35" t="s">
        <v>16</v>
      </c>
      <c r="C35" s="1">
        <v>43468</v>
      </c>
      <c r="D35" t="s">
        <v>17</v>
      </c>
      <c r="E35" s="2">
        <v>22000</v>
      </c>
      <c r="F35" t="s">
        <v>18</v>
      </c>
      <c r="G35" t="s">
        <v>264</v>
      </c>
      <c r="H35" t="s">
        <v>265</v>
      </c>
      <c r="I35" t="s">
        <v>22</v>
      </c>
      <c r="J35" t="s">
        <v>266</v>
      </c>
      <c r="K35" t="s">
        <v>267</v>
      </c>
      <c r="L35">
        <v>4207</v>
      </c>
      <c r="M35" t="s">
        <v>101</v>
      </c>
      <c r="N35" t="s">
        <v>268</v>
      </c>
      <c r="O35" t="s">
        <v>208</v>
      </c>
    </row>
    <row r="36" spans="1:15">
      <c r="A36" t="s">
        <v>274</v>
      </c>
      <c r="B36" t="s">
        <v>16</v>
      </c>
      <c r="C36" s="1">
        <v>43628</v>
      </c>
      <c r="D36" t="s">
        <v>17</v>
      </c>
      <c r="E36" s="2">
        <v>65340</v>
      </c>
      <c r="F36" t="s">
        <v>35</v>
      </c>
      <c r="G36" t="s">
        <v>275</v>
      </c>
      <c r="H36" t="s">
        <v>276</v>
      </c>
      <c r="I36" t="s">
        <v>38</v>
      </c>
      <c r="J36" t="s">
        <v>277</v>
      </c>
      <c r="K36" t="s">
        <v>278</v>
      </c>
      <c r="L36">
        <v>4285</v>
      </c>
      <c r="M36" t="s">
        <v>101</v>
      </c>
      <c r="N36" t="s">
        <v>279</v>
      </c>
      <c r="O36" t="s">
        <v>208</v>
      </c>
    </row>
    <row r="37" spans="1:15">
      <c r="A37" t="s">
        <v>443</v>
      </c>
      <c r="B37" t="s">
        <v>132</v>
      </c>
      <c r="C37" s="1">
        <v>43823</v>
      </c>
      <c r="D37" t="s">
        <v>133</v>
      </c>
      <c r="E37" s="2">
        <v>7627.4</v>
      </c>
      <c r="F37" t="s">
        <v>134</v>
      </c>
      <c r="G37" t="s">
        <v>134</v>
      </c>
      <c r="H37" t="s">
        <v>444</v>
      </c>
      <c r="I37" t="s">
        <v>79</v>
      </c>
      <c r="J37" t="s">
        <v>445</v>
      </c>
      <c r="K37" t="s">
        <v>446</v>
      </c>
      <c r="L37">
        <v>4563</v>
      </c>
      <c r="M37" t="s">
        <v>101</v>
      </c>
      <c r="N37" t="s">
        <v>447</v>
      </c>
      <c r="O37" t="s">
        <v>208</v>
      </c>
    </row>
    <row r="38" spans="1:15">
      <c r="A38" t="s">
        <v>515</v>
      </c>
      <c r="B38" t="s">
        <v>432</v>
      </c>
      <c r="C38" s="1">
        <v>43630</v>
      </c>
      <c r="D38" t="s">
        <v>124</v>
      </c>
      <c r="E38" s="2">
        <v>3715</v>
      </c>
      <c r="F38" t="s">
        <v>433</v>
      </c>
      <c r="G38" t="s">
        <v>434</v>
      </c>
      <c r="H38" t="s">
        <v>435</v>
      </c>
      <c r="I38" t="s">
        <v>38</v>
      </c>
      <c r="J38" t="s">
        <v>516</v>
      </c>
      <c r="K38" t="s">
        <v>517</v>
      </c>
      <c r="L38">
        <v>4472</v>
      </c>
      <c r="M38" t="s">
        <v>101</v>
      </c>
      <c r="N38" t="s">
        <v>214</v>
      </c>
      <c r="O38" t="s">
        <v>208</v>
      </c>
    </row>
    <row r="39" spans="1:15">
      <c r="A39" t="s">
        <v>540</v>
      </c>
      <c r="B39" t="s">
        <v>16</v>
      </c>
      <c r="C39" s="1">
        <v>43819</v>
      </c>
      <c r="D39" t="s">
        <v>17</v>
      </c>
      <c r="E39" s="2">
        <v>15000</v>
      </c>
      <c r="F39" t="s">
        <v>18</v>
      </c>
      <c r="G39" t="s">
        <v>541</v>
      </c>
      <c r="H39" t="s">
        <v>542</v>
      </c>
      <c r="I39" t="s">
        <v>22</v>
      </c>
      <c r="J39" t="s">
        <v>543</v>
      </c>
      <c r="K39" t="s">
        <v>544</v>
      </c>
      <c r="L39">
        <v>4560</v>
      </c>
      <c r="M39" t="s">
        <v>101</v>
      </c>
      <c r="N39" t="s">
        <v>545</v>
      </c>
      <c r="O39" t="s">
        <v>208</v>
      </c>
    </row>
    <row r="40" spans="1:15">
      <c r="A40" t="s">
        <v>686</v>
      </c>
      <c r="B40" t="s">
        <v>432</v>
      </c>
      <c r="C40" s="1">
        <v>43633</v>
      </c>
      <c r="D40" t="s">
        <v>124</v>
      </c>
      <c r="E40" s="2">
        <v>4427</v>
      </c>
      <c r="F40" t="s">
        <v>433</v>
      </c>
      <c r="G40" t="s">
        <v>434</v>
      </c>
      <c r="H40" t="s">
        <v>435</v>
      </c>
      <c r="I40" t="s">
        <v>38</v>
      </c>
      <c r="J40" t="s">
        <v>687</v>
      </c>
      <c r="K40" t="s">
        <v>688</v>
      </c>
      <c r="L40">
        <v>4310</v>
      </c>
      <c r="M40" t="s">
        <v>101</v>
      </c>
      <c r="N40" t="s">
        <v>279</v>
      </c>
      <c r="O40" t="s">
        <v>208</v>
      </c>
    </row>
    <row r="41" spans="1:15">
      <c r="A41" t="s">
        <v>89</v>
      </c>
      <c r="B41" t="s">
        <v>16</v>
      </c>
      <c r="C41" s="1">
        <v>43808</v>
      </c>
      <c r="D41" t="s">
        <v>17</v>
      </c>
      <c r="E41" s="2">
        <v>4400</v>
      </c>
      <c r="F41" t="s">
        <v>18</v>
      </c>
      <c r="G41" t="s">
        <v>90</v>
      </c>
      <c r="H41" t="s">
        <v>91</v>
      </c>
      <c r="I41" t="s">
        <v>22</v>
      </c>
      <c r="J41" t="s">
        <v>92</v>
      </c>
      <c r="K41" t="s">
        <v>93</v>
      </c>
      <c r="L41">
        <v>2866</v>
      </c>
      <c r="M41" t="s">
        <v>55</v>
      </c>
      <c r="N41" t="s">
        <v>94</v>
      </c>
      <c r="O41" t="s">
        <v>95</v>
      </c>
    </row>
    <row r="42" spans="1:15">
      <c r="A42" t="s">
        <v>104</v>
      </c>
      <c r="B42" t="s">
        <v>16</v>
      </c>
      <c r="C42" s="1">
        <v>43567</v>
      </c>
      <c r="D42" t="s">
        <v>17</v>
      </c>
      <c r="E42" s="2">
        <v>248798</v>
      </c>
      <c r="F42" t="s">
        <v>35</v>
      </c>
      <c r="G42" t="s">
        <v>105</v>
      </c>
      <c r="H42" t="s">
        <v>106</v>
      </c>
      <c r="I42" t="s">
        <v>38</v>
      </c>
      <c r="J42" t="s">
        <v>107</v>
      </c>
      <c r="K42" t="s">
        <v>108</v>
      </c>
      <c r="L42">
        <v>4487</v>
      </c>
      <c r="M42" t="s">
        <v>101</v>
      </c>
      <c r="N42" t="s">
        <v>109</v>
      </c>
      <c r="O42" t="s">
        <v>95</v>
      </c>
    </row>
    <row r="43" spans="1:15">
      <c r="A43" t="s">
        <v>131</v>
      </c>
      <c r="B43" t="s">
        <v>132</v>
      </c>
      <c r="C43" s="1">
        <v>43808</v>
      </c>
      <c r="D43" t="s">
        <v>133</v>
      </c>
      <c r="E43" s="2">
        <v>22000</v>
      </c>
      <c r="F43" t="s">
        <v>134</v>
      </c>
      <c r="G43" t="s">
        <v>134</v>
      </c>
      <c r="H43" t="s">
        <v>135</v>
      </c>
      <c r="I43" t="s">
        <v>79</v>
      </c>
      <c r="J43" t="s">
        <v>136</v>
      </c>
      <c r="K43" t="s">
        <v>137</v>
      </c>
      <c r="L43">
        <v>4670</v>
      </c>
      <c r="M43" t="s">
        <v>101</v>
      </c>
      <c r="N43" t="s">
        <v>138</v>
      </c>
      <c r="O43" t="s">
        <v>95</v>
      </c>
    </row>
    <row r="44" spans="1:15">
      <c r="A44" t="s">
        <v>286</v>
      </c>
      <c r="B44" t="s">
        <v>16</v>
      </c>
      <c r="C44" s="1">
        <v>43468</v>
      </c>
      <c r="D44" t="s">
        <v>17</v>
      </c>
      <c r="E44" s="2">
        <v>7089.5</v>
      </c>
      <c r="F44" t="s">
        <v>18</v>
      </c>
      <c r="G44" t="s">
        <v>287</v>
      </c>
      <c r="H44" t="s">
        <v>288</v>
      </c>
      <c r="I44" t="s">
        <v>22</v>
      </c>
      <c r="J44" t="s">
        <v>289</v>
      </c>
      <c r="K44" t="s">
        <v>290</v>
      </c>
      <c r="L44">
        <v>2820</v>
      </c>
      <c r="M44" t="s">
        <v>55</v>
      </c>
      <c r="N44" t="s">
        <v>258</v>
      </c>
      <c r="O44" t="s">
        <v>95</v>
      </c>
    </row>
    <row r="45" spans="1:15">
      <c r="A45" t="s">
        <v>307</v>
      </c>
      <c r="B45" t="s">
        <v>16</v>
      </c>
      <c r="C45" s="1">
        <v>43817</v>
      </c>
      <c r="D45" t="s">
        <v>17</v>
      </c>
      <c r="E45" s="2">
        <v>5500</v>
      </c>
      <c r="F45" t="s">
        <v>18</v>
      </c>
      <c r="G45" t="s">
        <v>308</v>
      </c>
      <c r="H45" t="s">
        <v>309</v>
      </c>
      <c r="I45" t="s">
        <v>22</v>
      </c>
      <c r="J45" t="s">
        <v>310</v>
      </c>
      <c r="K45" t="s">
        <v>258</v>
      </c>
      <c r="L45">
        <v>2870</v>
      </c>
      <c r="M45" t="s">
        <v>55</v>
      </c>
      <c r="N45" t="s">
        <v>258</v>
      </c>
      <c r="O45" t="s">
        <v>95</v>
      </c>
    </row>
    <row r="46" spans="1:15">
      <c r="A46" t="s">
        <v>417</v>
      </c>
      <c r="B46" t="s">
        <v>16</v>
      </c>
      <c r="C46" s="1">
        <v>43773</v>
      </c>
      <c r="D46" t="s">
        <v>17</v>
      </c>
      <c r="E46" s="2">
        <v>11000</v>
      </c>
      <c r="F46" t="s">
        <v>18</v>
      </c>
      <c r="G46" t="s">
        <v>418</v>
      </c>
      <c r="H46" t="s">
        <v>419</v>
      </c>
      <c r="I46" t="s">
        <v>22</v>
      </c>
      <c r="J46" t="s">
        <v>229</v>
      </c>
      <c r="K46" t="s">
        <v>420</v>
      </c>
      <c r="L46">
        <v>3878</v>
      </c>
      <c r="M46" t="s">
        <v>25</v>
      </c>
      <c r="N46" t="s">
        <v>231</v>
      </c>
      <c r="O46" t="s">
        <v>95</v>
      </c>
    </row>
    <row r="47" spans="1:15">
      <c r="A47" t="s">
        <v>431</v>
      </c>
      <c r="B47" t="s">
        <v>432</v>
      </c>
      <c r="C47" s="1">
        <v>43634</v>
      </c>
      <c r="D47" t="s">
        <v>124</v>
      </c>
      <c r="E47" s="2">
        <v>4449.8500000000004</v>
      </c>
      <c r="F47" t="s">
        <v>433</v>
      </c>
      <c r="G47" t="s">
        <v>434</v>
      </c>
      <c r="H47" t="s">
        <v>435</v>
      </c>
      <c r="I47" t="s">
        <v>38</v>
      </c>
      <c r="J47" t="s">
        <v>436</v>
      </c>
      <c r="K47" t="s">
        <v>437</v>
      </c>
      <c r="L47">
        <v>4490</v>
      </c>
      <c r="M47" t="s">
        <v>101</v>
      </c>
      <c r="N47" t="s">
        <v>109</v>
      </c>
      <c r="O47" t="s">
        <v>95</v>
      </c>
    </row>
    <row r="48" spans="1:15">
      <c r="A48" t="s">
        <v>518</v>
      </c>
      <c r="B48" t="s">
        <v>432</v>
      </c>
      <c r="C48" s="1">
        <v>43630</v>
      </c>
      <c r="D48" t="s">
        <v>124</v>
      </c>
      <c r="E48" s="2">
        <v>4515</v>
      </c>
      <c r="F48" t="s">
        <v>433</v>
      </c>
      <c r="G48" t="s">
        <v>434</v>
      </c>
      <c r="H48" t="s">
        <v>435</v>
      </c>
      <c r="I48" t="s">
        <v>38</v>
      </c>
      <c r="J48" t="s">
        <v>519</v>
      </c>
      <c r="K48" t="s">
        <v>520</v>
      </c>
      <c r="L48">
        <v>4615</v>
      </c>
      <c r="M48" t="s">
        <v>101</v>
      </c>
      <c r="N48" t="s">
        <v>109</v>
      </c>
      <c r="O48" t="s">
        <v>95</v>
      </c>
    </row>
    <row r="49" spans="1:15">
      <c r="A49" t="s">
        <v>521</v>
      </c>
      <c r="B49" t="s">
        <v>432</v>
      </c>
      <c r="C49" s="1">
        <v>43630</v>
      </c>
      <c r="D49" t="s">
        <v>124</v>
      </c>
      <c r="E49" s="2">
        <v>3005</v>
      </c>
      <c r="F49" t="s">
        <v>433</v>
      </c>
      <c r="G49" t="s">
        <v>434</v>
      </c>
      <c r="H49" t="s">
        <v>435</v>
      </c>
      <c r="I49" t="s">
        <v>38</v>
      </c>
      <c r="J49" t="s">
        <v>523</v>
      </c>
      <c r="K49" t="s">
        <v>522</v>
      </c>
      <c r="L49">
        <v>3856</v>
      </c>
      <c r="M49" t="s">
        <v>25</v>
      </c>
      <c r="N49" t="s">
        <v>231</v>
      </c>
      <c r="O49" t="s">
        <v>95</v>
      </c>
    </row>
    <row r="50" spans="1:15">
      <c r="A50" t="s">
        <v>532</v>
      </c>
      <c r="B50" t="s">
        <v>432</v>
      </c>
      <c r="C50" s="1">
        <v>43630</v>
      </c>
      <c r="D50" t="s">
        <v>124</v>
      </c>
      <c r="E50" s="2">
        <v>5000</v>
      </c>
      <c r="F50" t="s">
        <v>433</v>
      </c>
      <c r="G50" t="s">
        <v>434</v>
      </c>
      <c r="H50" t="s">
        <v>435</v>
      </c>
      <c r="I50" t="s">
        <v>38</v>
      </c>
      <c r="J50" t="s">
        <v>533</v>
      </c>
      <c r="K50" t="s">
        <v>534</v>
      </c>
      <c r="L50">
        <v>4387</v>
      </c>
      <c r="M50" t="s">
        <v>101</v>
      </c>
      <c r="N50" t="s">
        <v>109</v>
      </c>
      <c r="O50" t="s">
        <v>95</v>
      </c>
    </row>
    <row r="51" spans="1:15">
      <c r="A51" t="s">
        <v>748</v>
      </c>
      <c r="B51" t="s">
        <v>16</v>
      </c>
      <c r="C51" s="1">
        <v>43796</v>
      </c>
      <c r="D51" t="s">
        <v>17</v>
      </c>
      <c r="E51" s="2">
        <v>3290.1</v>
      </c>
      <c r="F51" t="s">
        <v>18</v>
      </c>
      <c r="G51" t="s">
        <v>749</v>
      </c>
      <c r="H51" t="s">
        <v>750</v>
      </c>
      <c r="I51" t="s">
        <v>22</v>
      </c>
      <c r="J51" t="s">
        <v>751</v>
      </c>
      <c r="K51" t="s">
        <v>752</v>
      </c>
      <c r="L51">
        <v>2357</v>
      </c>
      <c r="M51" t="s">
        <v>55</v>
      </c>
      <c r="N51" t="s">
        <v>258</v>
      </c>
      <c r="O51" t="s">
        <v>95</v>
      </c>
    </row>
    <row r="52" spans="1:15">
      <c r="A52" t="s">
        <v>763</v>
      </c>
      <c r="B52" t="s">
        <v>16</v>
      </c>
      <c r="C52" s="1">
        <v>43782</v>
      </c>
      <c r="D52" t="s">
        <v>17</v>
      </c>
      <c r="E52" s="2">
        <v>14300</v>
      </c>
      <c r="F52" t="s">
        <v>18</v>
      </c>
      <c r="G52" t="s">
        <v>764</v>
      </c>
      <c r="H52" t="s">
        <v>765</v>
      </c>
      <c r="I52" t="s">
        <v>22</v>
      </c>
      <c r="J52" t="s">
        <v>766</v>
      </c>
      <c r="K52" t="s">
        <v>767</v>
      </c>
      <c r="L52">
        <v>2324</v>
      </c>
      <c r="M52" t="s">
        <v>55</v>
      </c>
      <c r="N52" t="s">
        <v>768</v>
      </c>
      <c r="O52" t="s">
        <v>95</v>
      </c>
    </row>
    <row r="53" spans="1:15">
      <c r="A53" t="s">
        <v>802</v>
      </c>
      <c r="B53" t="s">
        <v>432</v>
      </c>
      <c r="C53" s="1">
        <v>43630</v>
      </c>
      <c r="D53" t="s">
        <v>124</v>
      </c>
      <c r="E53" s="2">
        <v>5000</v>
      </c>
      <c r="F53" t="s">
        <v>433</v>
      </c>
      <c r="G53" t="s">
        <v>434</v>
      </c>
      <c r="H53" t="s">
        <v>435</v>
      </c>
      <c r="I53" t="s">
        <v>38</v>
      </c>
      <c r="J53" t="s">
        <v>781</v>
      </c>
      <c r="K53" t="s">
        <v>782</v>
      </c>
      <c r="L53">
        <v>3480</v>
      </c>
      <c r="M53" t="s">
        <v>25</v>
      </c>
      <c r="N53" t="s">
        <v>650</v>
      </c>
      <c r="O53" t="s">
        <v>95</v>
      </c>
    </row>
    <row r="54" spans="1:15">
      <c r="A54" t="s">
        <v>806</v>
      </c>
      <c r="B54" t="s">
        <v>432</v>
      </c>
      <c r="C54" s="1">
        <v>43630</v>
      </c>
      <c r="D54" t="s">
        <v>124</v>
      </c>
      <c r="E54" s="2">
        <v>2500</v>
      </c>
      <c r="F54" t="s">
        <v>433</v>
      </c>
      <c r="G54" t="s">
        <v>434</v>
      </c>
      <c r="H54" t="s">
        <v>435</v>
      </c>
      <c r="I54" t="s">
        <v>38</v>
      </c>
      <c r="J54" t="s">
        <v>807</v>
      </c>
      <c r="K54" t="s">
        <v>808</v>
      </c>
      <c r="L54">
        <v>3533</v>
      </c>
      <c r="M54" t="s">
        <v>25</v>
      </c>
      <c r="N54" t="s">
        <v>650</v>
      </c>
      <c r="O54" t="s">
        <v>95</v>
      </c>
    </row>
    <row r="58" spans="1:15">
      <c r="A58" t="s">
        <v>33</v>
      </c>
      <c r="B58" s="2">
        <f>E2+E3+E4+E5+E6+E7+E8+E9+E10+E11+E12+E13+E14+E15</f>
        <v>142629</v>
      </c>
    </row>
    <row r="59" spans="1:15">
      <c r="A59" t="s">
        <v>894</v>
      </c>
      <c r="B59" s="2">
        <f>SUM(E16:E54)</f>
        <v>5498761.6499999994</v>
      </c>
    </row>
  </sheetData>
  <sortState ref="A2:O54">
    <sortCondition ref="O2:O54"/>
  </sortState>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dimension ref="A1:O48"/>
  <sheetViews>
    <sheetView topLeftCell="A29" workbookViewId="0">
      <selection activeCell="O52" sqref="O52"/>
    </sheetView>
  </sheetViews>
  <sheetFormatPr defaultRowHeight="15"/>
  <cols>
    <col min="2" max="2" width="14.85546875" customWidth="1"/>
    <col min="3" max="3" width="11.85546875" customWidth="1"/>
    <col min="4" max="4" width="10.28515625" customWidth="1"/>
    <col min="5" max="5" width="14" customWidth="1"/>
  </cols>
  <sheetData>
    <row r="1" spans="1:15">
      <c r="A1" t="s">
        <v>0</v>
      </c>
      <c r="B1" t="s">
        <v>1</v>
      </c>
      <c r="C1" t="s">
        <v>2</v>
      </c>
      <c r="D1" t="s">
        <v>3</v>
      </c>
      <c r="E1" t="s">
        <v>4</v>
      </c>
      <c r="F1" t="s">
        <v>5</v>
      </c>
      <c r="G1" t="s">
        <v>20</v>
      </c>
      <c r="H1" t="s">
        <v>6</v>
      </c>
      <c r="I1" t="s">
        <v>7</v>
      </c>
      <c r="J1" t="s">
        <v>8</v>
      </c>
      <c r="K1" t="s">
        <v>9</v>
      </c>
      <c r="L1" t="s">
        <v>10</v>
      </c>
      <c r="M1" t="s">
        <v>11</v>
      </c>
      <c r="N1" t="s">
        <v>12</v>
      </c>
      <c r="O1" t="s">
        <v>13</v>
      </c>
    </row>
    <row r="2" spans="1:15">
      <c r="A2" t="s">
        <v>605</v>
      </c>
      <c r="B2" t="s">
        <v>149</v>
      </c>
      <c r="C2" s="1">
        <v>44064</v>
      </c>
      <c r="D2" t="s">
        <v>157</v>
      </c>
      <c r="E2" s="2">
        <v>13750</v>
      </c>
      <c r="F2" t="s">
        <v>158</v>
      </c>
      <c r="G2" t="s">
        <v>606</v>
      </c>
      <c r="H2" t="s">
        <v>160</v>
      </c>
      <c r="I2" t="s">
        <v>145</v>
      </c>
      <c r="J2" t="s">
        <v>607</v>
      </c>
      <c r="K2" t="s">
        <v>608</v>
      </c>
      <c r="L2">
        <v>5153</v>
      </c>
      <c r="M2" t="s">
        <v>48</v>
      </c>
      <c r="N2" t="s">
        <v>609</v>
      </c>
      <c r="O2" t="s">
        <v>610</v>
      </c>
    </row>
    <row r="3" spans="1:15">
      <c r="A3" t="s">
        <v>583</v>
      </c>
      <c r="B3" t="s">
        <v>132</v>
      </c>
      <c r="C3" s="1">
        <v>43984</v>
      </c>
      <c r="D3" t="s">
        <v>133</v>
      </c>
      <c r="E3" s="2">
        <v>19140</v>
      </c>
      <c r="F3" t="s">
        <v>134</v>
      </c>
      <c r="G3" t="s">
        <v>134</v>
      </c>
      <c r="H3" t="s">
        <v>584</v>
      </c>
      <c r="I3" t="s">
        <v>79</v>
      </c>
      <c r="J3" t="s">
        <v>585</v>
      </c>
      <c r="K3" t="s">
        <v>586</v>
      </c>
      <c r="L3">
        <v>2630</v>
      </c>
      <c r="M3" t="s">
        <v>55</v>
      </c>
      <c r="N3" t="s">
        <v>587</v>
      </c>
      <c r="O3" t="s">
        <v>33</v>
      </c>
    </row>
    <row r="4" spans="1:15">
      <c r="A4" t="s">
        <v>715</v>
      </c>
      <c r="B4" t="s">
        <v>432</v>
      </c>
      <c r="C4" s="1">
        <v>44007</v>
      </c>
      <c r="D4" t="s">
        <v>455</v>
      </c>
      <c r="E4" s="2">
        <v>1100</v>
      </c>
      <c r="F4" t="s">
        <v>456</v>
      </c>
      <c r="G4" t="s">
        <v>434</v>
      </c>
      <c r="H4" t="s">
        <v>435</v>
      </c>
      <c r="I4" t="s">
        <v>79</v>
      </c>
      <c r="J4" t="s">
        <v>716</v>
      </c>
      <c r="K4" t="s">
        <v>177</v>
      </c>
      <c r="L4">
        <v>4067</v>
      </c>
      <c r="M4" t="s">
        <v>101</v>
      </c>
      <c r="N4" t="s">
        <v>178</v>
      </c>
      <c r="O4" t="s">
        <v>33</v>
      </c>
    </row>
    <row r="5" spans="1:15">
      <c r="A5" t="s">
        <v>783</v>
      </c>
      <c r="B5" t="s">
        <v>432</v>
      </c>
      <c r="C5" s="1">
        <v>44007</v>
      </c>
      <c r="D5" t="s">
        <v>455</v>
      </c>
      <c r="E5" s="2">
        <v>5000</v>
      </c>
      <c r="F5" t="s">
        <v>456</v>
      </c>
      <c r="G5" t="s">
        <v>434</v>
      </c>
      <c r="H5" t="s">
        <v>435</v>
      </c>
      <c r="I5" t="s">
        <v>79</v>
      </c>
      <c r="J5" t="s">
        <v>785</v>
      </c>
      <c r="K5" t="s">
        <v>786</v>
      </c>
      <c r="L5">
        <v>2517</v>
      </c>
      <c r="M5" t="s">
        <v>55</v>
      </c>
      <c r="N5" t="s">
        <v>787</v>
      </c>
      <c r="O5" t="s">
        <v>33</v>
      </c>
    </row>
    <row r="6" spans="1:15">
      <c r="A6" t="s">
        <v>788</v>
      </c>
      <c r="B6" t="s">
        <v>432</v>
      </c>
      <c r="C6" s="1">
        <v>44007</v>
      </c>
      <c r="D6" t="s">
        <v>455</v>
      </c>
      <c r="E6" s="2">
        <v>1560</v>
      </c>
      <c r="F6" t="s">
        <v>784</v>
      </c>
      <c r="G6" t="s">
        <v>434</v>
      </c>
      <c r="H6" t="s">
        <v>435</v>
      </c>
      <c r="I6" t="s">
        <v>79</v>
      </c>
      <c r="J6" t="s">
        <v>789</v>
      </c>
      <c r="K6" t="s">
        <v>790</v>
      </c>
      <c r="L6">
        <v>3216</v>
      </c>
      <c r="M6" t="s">
        <v>25</v>
      </c>
      <c r="N6" t="s">
        <v>32</v>
      </c>
      <c r="O6" t="s">
        <v>33</v>
      </c>
    </row>
    <row r="7" spans="1:15">
      <c r="A7" t="s">
        <v>831</v>
      </c>
      <c r="B7" t="s">
        <v>16</v>
      </c>
      <c r="C7" s="1">
        <v>43886</v>
      </c>
      <c r="D7" t="s">
        <v>17</v>
      </c>
      <c r="E7" s="2">
        <v>13750</v>
      </c>
      <c r="F7" t="s">
        <v>18</v>
      </c>
      <c r="G7" t="s">
        <v>832</v>
      </c>
      <c r="H7" t="s">
        <v>833</v>
      </c>
      <c r="I7" t="s">
        <v>22</v>
      </c>
      <c r="J7" t="s">
        <v>834</v>
      </c>
      <c r="K7" t="s">
        <v>835</v>
      </c>
      <c r="L7">
        <v>2517</v>
      </c>
      <c r="M7" t="s">
        <v>55</v>
      </c>
      <c r="N7" t="s">
        <v>787</v>
      </c>
      <c r="O7" t="s">
        <v>33</v>
      </c>
    </row>
    <row r="8" spans="1:15">
      <c r="A8" t="s">
        <v>63</v>
      </c>
      <c r="B8" t="s">
        <v>16</v>
      </c>
      <c r="C8" s="1">
        <v>44110</v>
      </c>
      <c r="D8" t="s">
        <v>17</v>
      </c>
      <c r="E8" s="2">
        <v>372900</v>
      </c>
      <c r="F8" t="s">
        <v>64</v>
      </c>
      <c r="G8" t="s">
        <v>65</v>
      </c>
      <c r="H8" t="s">
        <v>66</v>
      </c>
      <c r="I8" t="s">
        <v>38</v>
      </c>
      <c r="J8" t="s">
        <v>67</v>
      </c>
      <c r="K8" t="s">
        <v>68</v>
      </c>
      <c r="L8">
        <v>5253</v>
      </c>
      <c r="M8" t="s">
        <v>48</v>
      </c>
      <c r="N8" t="s">
        <v>49</v>
      </c>
      <c r="O8" t="s">
        <v>27</v>
      </c>
    </row>
    <row r="9" spans="1:15">
      <c r="A9" t="s">
        <v>75</v>
      </c>
      <c r="B9" t="s">
        <v>16</v>
      </c>
      <c r="C9" s="1">
        <v>44028</v>
      </c>
      <c r="D9" t="s">
        <v>17</v>
      </c>
      <c r="E9" s="2">
        <v>82500</v>
      </c>
      <c r="F9" t="s">
        <v>76</v>
      </c>
      <c r="G9" t="s">
        <v>77</v>
      </c>
      <c r="H9" t="s">
        <v>78</v>
      </c>
      <c r="I9" t="s">
        <v>79</v>
      </c>
      <c r="J9" t="s">
        <v>80</v>
      </c>
      <c r="K9" t="s">
        <v>81</v>
      </c>
      <c r="L9">
        <v>7325</v>
      </c>
      <c r="M9" t="s">
        <v>82</v>
      </c>
      <c r="N9" t="s">
        <v>83</v>
      </c>
      <c r="O9" t="s">
        <v>27</v>
      </c>
    </row>
    <row r="10" spans="1:15">
      <c r="A10" t="s">
        <v>190</v>
      </c>
      <c r="B10" t="s">
        <v>149</v>
      </c>
      <c r="C10" s="1">
        <v>44071</v>
      </c>
      <c r="D10" t="s">
        <v>157</v>
      </c>
      <c r="E10" s="2">
        <v>13750</v>
      </c>
      <c r="F10" t="s">
        <v>158</v>
      </c>
      <c r="G10" t="s">
        <v>191</v>
      </c>
      <c r="H10" t="s">
        <v>160</v>
      </c>
      <c r="I10" t="s">
        <v>145</v>
      </c>
      <c r="J10" t="s">
        <v>192</v>
      </c>
      <c r="K10" t="s">
        <v>193</v>
      </c>
      <c r="L10">
        <v>6009</v>
      </c>
      <c r="M10" t="s">
        <v>41</v>
      </c>
      <c r="N10" t="s">
        <v>194</v>
      </c>
      <c r="O10" t="s">
        <v>27</v>
      </c>
    </row>
    <row r="11" spans="1:15">
      <c r="A11" t="s">
        <v>215</v>
      </c>
      <c r="B11" t="s">
        <v>16</v>
      </c>
      <c r="C11" s="1">
        <v>44055</v>
      </c>
      <c r="D11" t="s">
        <v>17</v>
      </c>
      <c r="E11" s="2">
        <v>1080862.2</v>
      </c>
      <c r="F11" t="s">
        <v>64</v>
      </c>
      <c r="G11" t="s">
        <v>216</v>
      </c>
      <c r="H11" t="s">
        <v>217</v>
      </c>
      <c r="I11" t="s">
        <v>38</v>
      </c>
      <c r="J11" t="s">
        <v>218</v>
      </c>
      <c r="K11" t="s">
        <v>219</v>
      </c>
      <c r="L11">
        <v>2646</v>
      </c>
      <c r="M11" t="s">
        <v>55</v>
      </c>
      <c r="N11" t="s">
        <v>220</v>
      </c>
      <c r="O11" t="s">
        <v>27</v>
      </c>
    </row>
    <row r="12" spans="1:15">
      <c r="A12" t="s">
        <v>243</v>
      </c>
      <c r="B12" t="s">
        <v>132</v>
      </c>
      <c r="C12" s="1">
        <v>43861</v>
      </c>
      <c r="D12" t="s">
        <v>133</v>
      </c>
      <c r="E12" s="2">
        <v>21428</v>
      </c>
      <c r="F12" t="s">
        <v>134</v>
      </c>
      <c r="G12" t="s">
        <v>134</v>
      </c>
      <c r="H12" t="s">
        <v>244</v>
      </c>
      <c r="I12" t="s">
        <v>79</v>
      </c>
      <c r="J12" t="s">
        <v>245</v>
      </c>
      <c r="K12" t="s">
        <v>246</v>
      </c>
      <c r="L12">
        <v>2104</v>
      </c>
      <c r="M12" t="s">
        <v>55</v>
      </c>
      <c r="N12" t="s">
        <v>62</v>
      </c>
      <c r="O12" t="s">
        <v>27</v>
      </c>
    </row>
    <row r="13" spans="1:15">
      <c r="A13" t="s">
        <v>259</v>
      </c>
      <c r="B13" t="s">
        <v>149</v>
      </c>
      <c r="C13" s="1">
        <v>44077</v>
      </c>
      <c r="D13" t="s">
        <v>157</v>
      </c>
      <c r="E13" s="2">
        <v>13750</v>
      </c>
      <c r="F13" t="s">
        <v>158</v>
      </c>
      <c r="G13" t="s">
        <v>260</v>
      </c>
      <c r="H13" t="s">
        <v>160</v>
      </c>
      <c r="I13" t="s">
        <v>145</v>
      </c>
      <c r="J13" t="s">
        <v>261</v>
      </c>
      <c r="K13" t="s">
        <v>262</v>
      </c>
      <c r="L13">
        <v>5540</v>
      </c>
      <c r="M13" t="s">
        <v>48</v>
      </c>
      <c r="N13" t="s">
        <v>172</v>
      </c>
      <c r="O13" t="s">
        <v>27</v>
      </c>
    </row>
    <row r="14" spans="1:15">
      <c r="A14" t="s">
        <v>339</v>
      </c>
      <c r="B14" t="s">
        <v>16</v>
      </c>
      <c r="C14" s="1">
        <v>44076</v>
      </c>
      <c r="D14" t="s">
        <v>17</v>
      </c>
      <c r="E14" s="2">
        <v>330000</v>
      </c>
      <c r="F14" t="s">
        <v>76</v>
      </c>
      <c r="G14" t="s">
        <v>340</v>
      </c>
      <c r="H14" t="s">
        <v>341</v>
      </c>
      <c r="I14" t="s">
        <v>79</v>
      </c>
      <c r="J14" t="s">
        <v>342</v>
      </c>
      <c r="K14" t="s">
        <v>343</v>
      </c>
      <c r="L14">
        <v>3931</v>
      </c>
      <c r="M14" t="s">
        <v>25</v>
      </c>
      <c r="N14" t="s">
        <v>236</v>
      </c>
      <c r="O14" t="s">
        <v>27</v>
      </c>
    </row>
    <row r="15" spans="1:15">
      <c r="A15" t="s">
        <v>344</v>
      </c>
      <c r="B15" t="s">
        <v>149</v>
      </c>
      <c r="C15" s="1">
        <v>44162</v>
      </c>
      <c r="D15" t="s">
        <v>345</v>
      </c>
      <c r="E15" s="2">
        <v>715041.8</v>
      </c>
      <c r="F15" t="s">
        <v>346</v>
      </c>
      <c r="G15" t="s">
        <v>347</v>
      </c>
      <c r="H15" t="s">
        <v>348</v>
      </c>
      <c r="I15" t="s">
        <v>349</v>
      </c>
      <c r="J15" t="s">
        <v>350</v>
      </c>
      <c r="K15" t="s">
        <v>351</v>
      </c>
      <c r="L15">
        <v>2087</v>
      </c>
      <c r="M15" t="s">
        <v>55</v>
      </c>
      <c r="N15" t="s">
        <v>62</v>
      </c>
      <c r="O15" t="s">
        <v>27</v>
      </c>
    </row>
    <row r="16" spans="1:15">
      <c r="A16" t="s">
        <v>364</v>
      </c>
      <c r="B16" t="s">
        <v>16</v>
      </c>
      <c r="C16" s="1">
        <v>43847</v>
      </c>
      <c r="D16" t="s">
        <v>17</v>
      </c>
      <c r="E16" s="2">
        <v>9564.5</v>
      </c>
      <c r="F16" t="s">
        <v>76</v>
      </c>
      <c r="G16" t="s">
        <v>365</v>
      </c>
      <c r="H16" t="s">
        <v>366</v>
      </c>
      <c r="I16" t="s">
        <v>79</v>
      </c>
      <c r="J16" t="s">
        <v>367</v>
      </c>
      <c r="K16" t="s">
        <v>368</v>
      </c>
      <c r="L16">
        <v>3178</v>
      </c>
      <c r="M16" t="s">
        <v>25</v>
      </c>
      <c r="N16" t="s">
        <v>369</v>
      </c>
      <c r="O16" t="s">
        <v>27</v>
      </c>
    </row>
    <row r="17" spans="1:15">
      <c r="A17" t="s">
        <v>462</v>
      </c>
      <c r="B17" t="s">
        <v>432</v>
      </c>
      <c r="C17" s="1">
        <v>44007</v>
      </c>
      <c r="D17" t="s">
        <v>455</v>
      </c>
      <c r="E17" s="2">
        <v>3210</v>
      </c>
      <c r="F17" t="s">
        <v>456</v>
      </c>
      <c r="G17" t="s">
        <v>434</v>
      </c>
      <c r="H17" t="s">
        <v>435</v>
      </c>
      <c r="I17" t="s">
        <v>79</v>
      </c>
      <c r="J17" t="s">
        <v>463</v>
      </c>
      <c r="K17" t="s">
        <v>464</v>
      </c>
      <c r="L17">
        <v>3250</v>
      </c>
      <c r="M17" t="s">
        <v>25</v>
      </c>
      <c r="N17" t="s">
        <v>465</v>
      </c>
      <c r="O17" t="s">
        <v>27</v>
      </c>
    </row>
    <row r="18" spans="1:15">
      <c r="A18" t="s">
        <v>466</v>
      </c>
      <c r="B18" t="s">
        <v>432</v>
      </c>
      <c r="C18" s="1">
        <v>44007</v>
      </c>
      <c r="D18" t="s">
        <v>455</v>
      </c>
      <c r="E18" s="2">
        <v>1870</v>
      </c>
      <c r="F18" t="s">
        <v>456</v>
      </c>
      <c r="G18" t="s">
        <v>434</v>
      </c>
      <c r="H18" t="s">
        <v>435</v>
      </c>
      <c r="I18" t="s">
        <v>79</v>
      </c>
      <c r="J18" t="s">
        <v>467</v>
      </c>
      <c r="K18" t="s">
        <v>468</v>
      </c>
      <c r="L18">
        <v>7262</v>
      </c>
      <c r="M18" t="s">
        <v>82</v>
      </c>
      <c r="N18" t="s">
        <v>469</v>
      </c>
      <c r="O18" t="s">
        <v>27</v>
      </c>
    </row>
    <row r="19" spans="1:15">
      <c r="A19" t="s">
        <v>470</v>
      </c>
      <c r="B19" t="s">
        <v>432</v>
      </c>
      <c r="C19" s="1">
        <v>44007</v>
      </c>
      <c r="D19" t="s">
        <v>455</v>
      </c>
      <c r="E19" s="2">
        <v>3270</v>
      </c>
      <c r="F19" t="s">
        <v>456</v>
      </c>
      <c r="G19" t="s">
        <v>434</v>
      </c>
      <c r="H19" t="s">
        <v>435</v>
      </c>
      <c r="I19" t="s">
        <v>79</v>
      </c>
      <c r="J19" t="s">
        <v>471</v>
      </c>
      <c r="K19" t="s">
        <v>472</v>
      </c>
      <c r="L19">
        <v>5582</v>
      </c>
      <c r="M19" t="s">
        <v>48</v>
      </c>
      <c r="N19" t="s">
        <v>172</v>
      </c>
      <c r="O19" t="s">
        <v>27</v>
      </c>
    </row>
    <row r="20" spans="1:15">
      <c r="A20" t="s">
        <v>473</v>
      </c>
      <c r="B20" t="s">
        <v>432</v>
      </c>
      <c r="C20" s="1">
        <v>44007</v>
      </c>
      <c r="D20" t="s">
        <v>455</v>
      </c>
      <c r="E20" s="2">
        <v>2080</v>
      </c>
      <c r="F20" t="s">
        <v>456</v>
      </c>
      <c r="G20" t="s">
        <v>434</v>
      </c>
      <c r="H20" t="s">
        <v>435</v>
      </c>
      <c r="I20" t="s">
        <v>79</v>
      </c>
      <c r="J20" t="s">
        <v>474</v>
      </c>
      <c r="K20" t="s">
        <v>475</v>
      </c>
      <c r="L20">
        <v>5601</v>
      </c>
      <c r="M20" t="s">
        <v>48</v>
      </c>
      <c r="N20" t="s">
        <v>172</v>
      </c>
      <c r="O20" t="s">
        <v>27</v>
      </c>
    </row>
    <row r="21" spans="1:15">
      <c r="A21" t="s">
        <v>617</v>
      </c>
      <c r="B21" t="s">
        <v>422</v>
      </c>
      <c r="C21" s="1">
        <v>44069</v>
      </c>
      <c r="D21" t="s">
        <v>423</v>
      </c>
      <c r="E21" s="2">
        <v>429000</v>
      </c>
      <c r="F21" t="s">
        <v>424</v>
      </c>
      <c r="G21" t="s">
        <v>424</v>
      </c>
      <c r="H21" t="s">
        <v>424</v>
      </c>
      <c r="I21" t="s">
        <v>79</v>
      </c>
      <c r="J21" t="s">
        <v>618</v>
      </c>
      <c r="K21" t="s">
        <v>619</v>
      </c>
      <c r="L21">
        <v>3807</v>
      </c>
      <c r="M21" t="s">
        <v>25</v>
      </c>
      <c r="N21" t="s">
        <v>620</v>
      </c>
      <c r="O21" t="s">
        <v>27</v>
      </c>
    </row>
    <row r="22" spans="1:15">
      <c r="A22" t="s">
        <v>621</v>
      </c>
      <c r="B22" t="s">
        <v>422</v>
      </c>
      <c r="C22" s="1">
        <v>44069</v>
      </c>
      <c r="D22" t="s">
        <v>423</v>
      </c>
      <c r="E22" s="2">
        <v>44000</v>
      </c>
      <c r="F22" t="s">
        <v>424</v>
      </c>
      <c r="G22" t="s">
        <v>424</v>
      </c>
      <c r="H22" t="s">
        <v>424</v>
      </c>
      <c r="I22" t="s">
        <v>79</v>
      </c>
      <c r="J22" t="s">
        <v>622</v>
      </c>
      <c r="K22" t="s">
        <v>219</v>
      </c>
      <c r="L22">
        <v>2646</v>
      </c>
      <c r="M22" t="s">
        <v>55</v>
      </c>
      <c r="N22" t="s">
        <v>220</v>
      </c>
      <c r="O22" t="s">
        <v>27</v>
      </c>
    </row>
    <row r="23" spans="1:15">
      <c r="A23" t="s">
        <v>717</v>
      </c>
      <c r="B23" t="s">
        <v>432</v>
      </c>
      <c r="C23" s="1">
        <v>44007</v>
      </c>
      <c r="D23" t="s">
        <v>455</v>
      </c>
      <c r="E23" s="2">
        <v>2400</v>
      </c>
      <c r="F23" t="s">
        <v>718</v>
      </c>
      <c r="G23" t="s">
        <v>434</v>
      </c>
      <c r="H23" t="s">
        <v>435</v>
      </c>
      <c r="I23" t="s">
        <v>79</v>
      </c>
      <c r="J23" t="s">
        <v>719</v>
      </c>
      <c r="K23" t="s">
        <v>720</v>
      </c>
      <c r="L23">
        <v>5501</v>
      </c>
      <c r="M23" t="s">
        <v>48</v>
      </c>
      <c r="N23" t="s">
        <v>172</v>
      </c>
      <c r="O23" t="s">
        <v>27</v>
      </c>
    </row>
    <row r="24" spans="1:15">
      <c r="A24" t="s">
        <v>724</v>
      </c>
      <c r="B24" t="s">
        <v>432</v>
      </c>
      <c r="C24" s="1">
        <v>44007</v>
      </c>
      <c r="D24" t="s">
        <v>455</v>
      </c>
      <c r="E24" s="2">
        <v>2500</v>
      </c>
      <c r="F24" t="s">
        <v>456</v>
      </c>
      <c r="G24" t="s">
        <v>434</v>
      </c>
      <c r="H24" t="s">
        <v>435</v>
      </c>
      <c r="I24" t="s">
        <v>79</v>
      </c>
      <c r="J24" t="s">
        <v>725</v>
      </c>
      <c r="K24" t="s">
        <v>726</v>
      </c>
      <c r="L24">
        <v>7250</v>
      </c>
      <c r="M24" t="s">
        <v>82</v>
      </c>
      <c r="N24" t="s">
        <v>469</v>
      </c>
      <c r="O24" t="s">
        <v>27</v>
      </c>
    </row>
    <row r="25" spans="1:15">
      <c r="A25" t="s">
        <v>841</v>
      </c>
      <c r="B25" t="s">
        <v>422</v>
      </c>
      <c r="C25" s="1">
        <v>43866</v>
      </c>
      <c r="D25" t="s">
        <v>423</v>
      </c>
      <c r="E25" s="2">
        <v>77000</v>
      </c>
      <c r="F25" t="s">
        <v>424</v>
      </c>
      <c r="G25" t="s">
        <v>424</v>
      </c>
      <c r="H25" t="s">
        <v>424</v>
      </c>
      <c r="I25" t="s">
        <v>79</v>
      </c>
      <c r="J25" t="s">
        <v>842</v>
      </c>
      <c r="K25" t="s">
        <v>843</v>
      </c>
      <c r="L25">
        <v>2714</v>
      </c>
      <c r="M25" t="s">
        <v>55</v>
      </c>
      <c r="N25" t="s">
        <v>220</v>
      </c>
      <c r="O25" t="s">
        <v>27</v>
      </c>
    </row>
    <row r="26" spans="1:15">
      <c r="A26" t="s">
        <v>546</v>
      </c>
      <c r="B26" t="s">
        <v>16</v>
      </c>
      <c r="C26" s="1">
        <v>43879</v>
      </c>
      <c r="D26" t="s">
        <v>17</v>
      </c>
      <c r="E26" s="2">
        <v>13750</v>
      </c>
      <c r="F26" t="s">
        <v>18</v>
      </c>
      <c r="G26" t="s">
        <v>547</v>
      </c>
      <c r="H26" t="s">
        <v>548</v>
      </c>
      <c r="I26" t="s">
        <v>22</v>
      </c>
      <c r="J26" t="s">
        <v>205</v>
      </c>
      <c r="K26" t="s">
        <v>549</v>
      </c>
      <c r="L26">
        <v>4514</v>
      </c>
      <c r="M26" t="s">
        <v>101</v>
      </c>
      <c r="N26" t="s">
        <v>207</v>
      </c>
      <c r="O26" t="s">
        <v>208</v>
      </c>
    </row>
    <row r="27" spans="1:15">
      <c r="A27" t="s">
        <v>578</v>
      </c>
      <c r="B27" t="s">
        <v>132</v>
      </c>
      <c r="C27" s="1">
        <v>43979</v>
      </c>
      <c r="D27" t="s">
        <v>133</v>
      </c>
      <c r="E27" s="2">
        <v>9055.2000000000007</v>
      </c>
      <c r="F27" t="s">
        <v>134</v>
      </c>
      <c r="G27" t="s">
        <v>134</v>
      </c>
      <c r="H27" t="s">
        <v>579</v>
      </c>
      <c r="I27" t="s">
        <v>79</v>
      </c>
      <c r="J27" t="s">
        <v>580</v>
      </c>
      <c r="K27" t="s">
        <v>581</v>
      </c>
      <c r="L27">
        <v>4019</v>
      </c>
      <c r="M27" t="s">
        <v>101</v>
      </c>
      <c r="N27" t="s">
        <v>582</v>
      </c>
      <c r="O27" t="s">
        <v>208</v>
      </c>
    </row>
    <row r="28" spans="1:15">
      <c r="A28" t="s">
        <v>702</v>
      </c>
      <c r="B28" t="s">
        <v>432</v>
      </c>
      <c r="C28" s="1">
        <v>44011</v>
      </c>
      <c r="D28" t="s">
        <v>455</v>
      </c>
      <c r="E28" s="2">
        <v>5000</v>
      </c>
      <c r="F28" t="s">
        <v>456</v>
      </c>
      <c r="G28" t="s">
        <v>434</v>
      </c>
      <c r="H28" t="s">
        <v>435</v>
      </c>
      <c r="I28" t="s">
        <v>79</v>
      </c>
      <c r="J28" t="s">
        <v>703</v>
      </c>
      <c r="K28" t="s">
        <v>704</v>
      </c>
      <c r="L28">
        <v>4625</v>
      </c>
      <c r="M28" t="s">
        <v>101</v>
      </c>
      <c r="N28" t="s">
        <v>214</v>
      </c>
      <c r="O28" t="s">
        <v>208</v>
      </c>
    </row>
    <row r="29" spans="1:15">
      <c r="A29" t="s">
        <v>847</v>
      </c>
      <c r="B29" t="s">
        <v>132</v>
      </c>
      <c r="C29" s="1">
        <v>43966</v>
      </c>
      <c r="D29" t="s">
        <v>133</v>
      </c>
      <c r="E29" s="2">
        <v>16500</v>
      </c>
      <c r="F29" t="s">
        <v>134</v>
      </c>
      <c r="G29" t="s">
        <v>134</v>
      </c>
      <c r="H29" t="s">
        <v>848</v>
      </c>
      <c r="I29" t="s">
        <v>79</v>
      </c>
      <c r="J29" t="s">
        <v>849</v>
      </c>
      <c r="K29" t="s">
        <v>850</v>
      </c>
      <c r="L29">
        <v>4575</v>
      </c>
      <c r="M29" t="s">
        <v>101</v>
      </c>
      <c r="N29" t="s">
        <v>851</v>
      </c>
      <c r="O29" t="s">
        <v>208</v>
      </c>
    </row>
    <row r="30" spans="1:15">
      <c r="A30" t="s">
        <v>872</v>
      </c>
      <c r="B30" t="s">
        <v>16</v>
      </c>
      <c r="C30" s="1">
        <v>44119</v>
      </c>
      <c r="D30" t="s">
        <v>17</v>
      </c>
      <c r="E30" s="2">
        <v>110000</v>
      </c>
      <c r="F30" t="s">
        <v>76</v>
      </c>
      <c r="G30" t="s">
        <v>873</v>
      </c>
      <c r="H30" t="s">
        <v>874</v>
      </c>
      <c r="I30" t="s">
        <v>79</v>
      </c>
      <c r="J30" t="s">
        <v>875</v>
      </c>
      <c r="K30" t="s">
        <v>267</v>
      </c>
      <c r="L30">
        <v>5207</v>
      </c>
      <c r="M30" t="s">
        <v>101</v>
      </c>
      <c r="N30" t="s">
        <v>268</v>
      </c>
      <c r="O30" t="s">
        <v>208</v>
      </c>
    </row>
    <row r="31" spans="1:15">
      <c r="A31" t="s">
        <v>156</v>
      </c>
      <c r="B31" t="s">
        <v>149</v>
      </c>
      <c r="C31" s="1">
        <v>44075</v>
      </c>
      <c r="D31" t="s">
        <v>157</v>
      </c>
      <c r="E31" s="2">
        <v>13750</v>
      </c>
      <c r="F31" t="s">
        <v>158</v>
      </c>
      <c r="G31" t="s">
        <v>159</v>
      </c>
      <c r="H31" t="s">
        <v>160</v>
      </c>
      <c r="I31" t="s">
        <v>145</v>
      </c>
      <c r="J31" t="s">
        <v>161</v>
      </c>
      <c r="K31" t="s">
        <v>162</v>
      </c>
      <c r="L31">
        <v>3630</v>
      </c>
      <c r="M31" t="s">
        <v>25</v>
      </c>
      <c r="N31" t="s">
        <v>163</v>
      </c>
      <c r="O31" t="s">
        <v>95</v>
      </c>
    </row>
    <row r="32" spans="1:15">
      <c r="A32" t="s">
        <v>226</v>
      </c>
      <c r="B32" t="s">
        <v>16</v>
      </c>
      <c r="C32" s="1">
        <v>44067</v>
      </c>
      <c r="D32" t="s">
        <v>17</v>
      </c>
      <c r="E32" s="2">
        <v>160836.5</v>
      </c>
      <c r="F32" t="s">
        <v>64</v>
      </c>
      <c r="G32" t="s">
        <v>227</v>
      </c>
      <c r="H32" t="s">
        <v>228</v>
      </c>
      <c r="I32" t="s">
        <v>38</v>
      </c>
      <c r="J32" t="s">
        <v>229</v>
      </c>
      <c r="K32" t="s">
        <v>230</v>
      </c>
      <c r="L32">
        <v>3878</v>
      </c>
      <c r="M32" t="s">
        <v>25</v>
      </c>
      <c r="N32" t="s">
        <v>231</v>
      </c>
      <c r="O32" t="s">
        <v>95</v>
      </c>
    </row>
    <row r="33" spans="1:15">
      <c r="A33" t="s">
        <v>412</v>
      </c>
      <c r="B33" t="s">
        <v>16</v>
      </c>
      <c r="C33" s="1">
        <v>43851</v>
      </c>
      <c r="D33" t="s">
        <v>17</v>
      </c>
      <c r="E33" s="2">
        <v>4400</v>
      </c>
      <c r="F33" t="s">
        <v>18</v>
      </c>
      <c r="G33" t="s">
        <v>413</v>
      </c>
      <c r="H33" t="s">
        <v>414</v>
      </c>
      <c r="I33" t="s">
        <v>22</v>
      </c>
      <c r="J33" t="s">
        <v>415</v>
      </c>
      <c r="K33" t="s">
        <v>416</v>
      </c>
      <c r="L33">
        <v>3564</v>
      </c>
      <c r="M33" t="s">
        <v>25</v>
      </c>
      <c r="N33" t="s">
        <v>163</v>
      </c>
      <c r="O33" t="s">
        <v>95</v>
      </c>
    </row>
    <row r="34" spans="1:15">
      <c r="A34" t="s">
        <v>421</v>
      </c>
      <c r="B34" t="s">
        <v>422</v>
      </c>
      <c r="C34" s="1">
        <v>43957</v>
      </c>
      <c r="D34" t="s">
        <v>423</v>
      </c>
      <c r="E34" s="2">
        <v>330000</v>
      </c>
      <c r="F34" t="s">
        <v>424</v>
      </c>
      <c r="G34" t="s">
        <v>424</v>
      </c>
      <c r="H34" t="s">
        <v>424</v>
      </c>
      <c r="I34" t="s">
        <v>79</v>
      </c>
      <c r="J34" t="s">
        <v>425</v>
      </c>
      <c r="K34" t="s">
        <v>426</v>
      </c>
      <c r="L34">
        <v>2707</v>
      </c>
      <c r="M34" t="s">
        <v>55</v>
      </c>
      <c r="N34" t="s">
        <v>427</v>
      </c>
      <c r="O34" t="s">
        <v>95</v>
      </c>
    </row>
    <row r="35" spans="1:15">
      <c r="A35" t="s">
        <v>454</v>
      </c>
      <c r="B35" t="s">
        <v>432</v>
      </c>
      <c r="C35" s="1">
        <v>44007</v>
      </c>
      <c r="D35" t="s">
        <v>455</v>
      </c>
      <c r="E35" s="2">
        <v>1300</v>
      </c>
      <c r="F35" t="s">
        <v>456</v>
      </c>
      <c r="G35" t="s">
        <v>434</v>
      </c>
      <c r="H35" t="s">
        <v>435</v>
      </c>
      <c r="I35" t="s">
        <v>79</v>
      </c>
      <c r="J35" t="s">
        <v>457</v>
      </c>
      <c r="K35" t="s">
        <v>458</v>
      </c>
      <c r="L35">
        <v>4735</v>
      </c>
      <c r="M35" t="s">
        <v>101</v>
      </c>
      <c r="N35" t="s">
        <v>109</v>
      </c>
      <c r="O35" t="s">
        <v>95</v>
      </c>
    </row>
    <row r="36" spans="1:15">
      <c r="A36" t="s">
        <v>459</v>
      </c>
      <c r="B36" t="s">
        <v>432</v>
      </c>
      <c r="C36" s="1">
        <v>44007</v>
      </c>
      <c r="D36" t="s">
        <v>455</v>
      </c>
      <c r="E36" s="2">
        <v>4240</v>
      </c>
      <c r="F36" t="s">
        <v>456</v>
      </c>
      <c r="G36" t="s">
        <v>434</v>
      </c>
      <c r="I36" t="s">
        <v>79</v>
      </c>
      <c r="J36" t="s">
        <v>460</v>
      </c>
      <c r="K36" t="s">
        <v>461</v>
      </c>
      <c r="L36">
        <v>3608</v>
      </c>
      <c r="M36" t="s">
        <v>25</v>
      </c>
      <c r="N36" t="s">
        <v>163</v>
      </c>
      <c r="O36" t="s">
        <v>95</v>
      </c>
    </row>
    <row r="37" spans="1:15">
      <c r="A37" t="s">
        <v>493</v>
      </c>
      <c r="B37" t="s">
        <v>16</v>
      </c>
      <c r="C37" s="1">
        <v>43833</v>
      </c>
      <c r="D37" t="s">
        <v>17</v>
      </c>
      <c r="E37" s="2">
        <v>19250</v>
      </c>
      <c r="F37" t="s">
        <v>18</v>
      </c>
      <c r="G37" t="s">
        <v>494</v>
      </c>
      <c r="H37" t="s">
        <v>495</v>
      </c>
      <c r="I37" t="s">
        <v>22</v>
      </c>
      <c r="J37" t="s">
        <v>496</v>
      </c>
      <c r="K37" t="s">
        <v>497</v>
      </c>
      <c r="L37">
        <v>2824</v>
      </c>
      <c r="M37" t="s">
        <v>55</v>
      </c>
      <c r="N37" t="s">
        <v>258</v>
      </c>
      <c r="O37" t="s">
        <v>95</v>
      </c>
    </row>
    <row r="38" spans="1:15">
      <c r="A38" t="s">
        <v>603</v>
      </c>
      <c r="B38" t="s">
        <v>132</v>
      </c>
      <c r="C38" s="1">
        <v>43895</v>
      </c>
      <c r="D38" t="s">
        <v>133</v>
      </c>
      <c r="E38" s="2">
        <v>16500</v>
      </c>
      <c r="F38" t="s">
        <v>134</v>
      </c>
      <c r="G38" t="s">
        <v>134</v>
      </c>
      <c r="H38" t="s">
        <v>604</v>
      </c>
      <c r="I38" t="s">
        <v>79</v>
      </c>
      <c r="J38" t="s">
        <v>161</v>
      </c>
      <c r="K38" t="s">
        <v>162</v>
      </c>
      <c r="L38">
        <v>3630</v>
      </c>
      <c r="M38" t="s">
        <v>25</v>
      </c>
      <c r="N38" t="s">
        <v>163</v>
      </c>
      <c r="O38" t="s">
        <v>95</v>
      </c>
    </row>
    <row r="39" spans="1:15">
      <c r="A39" t="s">
        <v>646</v>
      </c>
      <c r="B39" t="s">
        <v>422</v>
      </c>
      <c r="C39" s="1">
        <v>44015</v>
      </c>
      <c r="D39" t="s">
        <v>423</v>
      </c>
      <c r="E39" s="2">
        <v>196900</v>
      </c>
      <c r="F39" t="s">
        <v>647</v>
      </c>
      <c r="G39" t="s">
        <v>647</v>
      </c>
      <c r="H39" t="s">
        <v>647</v>
      </c>
      <c r="I39" t="s">
        <v>38</v>
      </c>
      <c r="J39" t="s">
        <v>648</v>
      </c>
      <c r="K39" t="s">
        <v>649</v>
      </c>
      <c r="L39">
        <v>3401</v>
      </c>
      <c r="M39" t="s">
        <v>25</v>
      </c>
      <c r="N39" t="s">
        <v>650</v>
      </c>
      <c r="O39" t="s">
        <v>95</v>
      </c>
    </row>
    <row r="40" spans="1:15">
      <c r="A40" t="s">
        <v>656</v>
      </c>
      <c r="B40" t="s">
        <v>149</v>
      </c>
      <c r="C40" s="1">
        <v>44075</v>
      </c>
      <c r="D40" t="s">
        <v>157</v>
      </c>
      <c r="E40" s="2">
        <v>10372</v>
      </c>
      <c r="F40" t="s">
        <v>158</v>
      </c>
      <c r="G40" t="s">
        <v>657</v>
      </c>
      <c r="H40" t="s">
        <v>160</v>
      </c>
      <c r="I40" t="s">
        <v>145</v>
      </c>
      <c r="J40" t="s">
        <v>658</v>
      </c>
      <c r="K40" t="s">
        <v>659</v>
      </c>
      <c r="L40">
        <v>3420</v>
      </c>
      <c r="M40" t="s">
        <v>25</v>
      </c>
      <c r="N40" t="s">
        <v>650</v>
      </c>
      <c r="O40" t="s">
        <v>95</v>
      </c>
    </row>
    <row r="41" spans="1:15">
      <c r="A41" t="s">
        <v>712</v>
      </c>
      <c r="B41" t="s">
        <v>432</v>
      </c>
      <c r="C41" s="1">
        <v>44007</v>
      </c>
      <c r="D41" t="s">
        <v>455</v>
      </c>
      <c r="E41" s="2">
        <v>2000</v>
      </c>
      <c r="F41" t="s">
        <v>456</v>
      </c>
      <c r="G41" t="s">
        <v>434</v>
      </c>
      <c r="H41" t="s">
        <v>435</v>
      </c>
      <c r="I41" t="s">
        <v>79</v>
      </c>
      <c r="J41" t="s">
        <v>713</v>
      </c>
      <c r="K41" t="s">
        <v>714</v>
      </c>
      <c r="L41">
        <v>3525</v>
      </c>
      <c r="M41" t="s">
        <v>25</v>
      </c>
      <c r="N41" t="s">
        <v>650</v>
      </c>
      <c r="O41" t="s">
        <v>95</v>
      </c>
    </row>
    <row r="42" spans="1:15">
      <c r="A42" t="s">
        <v>721</v>
      </c>
      <c r="B42" t="s">
        <v>432</v>
      </c>
      <c r="C42" s="1">
        <v>44007</v>
      </c>
      <c r="D42" t="s">
        <v>455</v>
      </c>
      <c r="E42" s="2">
        <v>2000</v>
      </c>
      <c r="F42" t="s">
        <v>456</v>
      </c>
      <c r="G42" t="s">
        <v>434</v>
      </c>
      <c r="H42" t="s">
        <v>435</v>
      </c>
      <c r="I42" t="s">
        <v>79</v>
      </c>
      <c r="J42" t="s">
        <v>722</v>
      </c>
      <c r="K42" t="s">
        <v>723</v>
      </c>
      <c r="L42">
        <v>4806</v>
      </c>
      <c r="M42" t="s">
        <v>101</v>
      </c>
      <c r="N42" t="s">
        <v>387</v>
      </c>
      <c r="O42" t="s">
        <v>95</v>
      </c>
    </row>
    <row r="43" spans="1:15">
      <c r="A43" t="s">
        <v>780</v>
      </c>
      <c r="B43" t="s">
        <v>432</v>
      </c>
      <c r="C43" s="1">
        <v>44007</v>
      </c>
      <c r="D43" t="s">
        <v>455</v>
      </c>
      <c r="E43" s="2">
        <v>3200</v>
      </c>
      <c r="F43" t="s">
        <v>784</v>
      </c>
      <c r="G43" t="s">
        <v>434</v>
      </c>
      <c r="H43" t="s">
        <v>435</v>
      </c>
      <c r="I43" t="s">
        <v>79</v>
      </c>
      <c r="J43" t="s">
        <v>781</v>
      </c>
      <c r="K43" t="s">
        <v>782</v>
      </c>
      <c r="L43">
        <v>3480</v>
      </c>
      <c r="M43" t="s">
        <v>25</v>
      </c>
      <c r="N43" t="s">
        <v>650</v>
      </c>
      <c r="O43" t="s">
        <v>95</v>
      </c>
    </row>
    <row r="44" spans="1:15">
      <c r="E44" s="2"/>
    </row>
    <row r="46" spans="1:15">
      <c r="A46" t="s">
        <v>893</v>
      </c>
      <c r="B46" s="2">
        <f>E2</f>
        <v>13750</v>
      </c>
    </row>
    <row r="47" spans="1:15">
      <c r="A47" t="s">
        <v>33</v>
      </c>
      <c r="B47" s="2">
        <f>E3+E4+E5+E6+E7</f>
        <v>40550</v>
      </c>
    </row>
    <row r="48" spans="1:15">
      <c r="A48" t="s">
        <v>894</v>
      </c>
      <c r="B48" s="2">
        <f>SUM(E8:E43)</f>
        <v>4124180.2</v>
      </c>
    </row>
  </sheetData>
  <sortState ref="A2:O43">
    <sortCondition ref="O2:O43"/>
  </sortState>
  <phoneticPr fontId="1"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O59"/>
  <sheetViews>
    <sheetView tabSelected="1" topLeftCell="A42" workbookViewId="0">
      <selection activeCell="B58" sqref="B58"/>
    </sheetView>
  </sheetViews>
  <sheetFormatPr defaultRowHeight="15"/>
  <cols>
    <col min="2" max="2" width="16.5703125" customWidth="1"/>
    <col min="3" max="3" width="11.5703125" customWidth="1"/>
    <col min="5" max="5" width="15.28515625" customWidth="1"/>
    <col min="6" max="7" width="12.28515625" customWidth="1"/>
  </cols>
  <sheetData>
    <row r="1" spans="1:15">
      <c r="A1" t="s">
        <v>0</v>
      </c>
      <c r="B1" t="s">
        <v>1</v>
      </c>
      <c r="C1" t="s">
        <v>2</v>
      </c>
      <c r="D1" t="s">
        <v>3</v>
      </c>
      <c r="E1" t="s">
        <v>4</v>
      </c>
      <c r="F1" t="s">
        <v>5</v>
      </c>
      <c r="G1" t="s">
        <v>20</v>
      </c>
      <c r="H1" t="s">
        <v>6</v>
      </c>
      <c r="I1" t="s">
        <v>7</v>
      </c>
      <c r="J1" t="s">
        <v>8</v>
      </c>
      <c r="K1" t="s">
        <v>9</v>
      </c>
      <c r="L1" t="s">
        <v>10</v>
      </c>
      <c r="M1" t="s">
        <v>11</v>
      </c>
      <c r="N1" t="s">
        <v>14</v>
      </c>
      <c r="O1" t="s">
        <v>13</v>
      </c>
    </row>
    <row r="2" spans="1:15">
      <c r="A2" t="s">
        <v>863</v>
      </c>
      <c r="B2" t="s">
        <v>149</v>
      </c>
      <c r="C2" s="1">
        <v>44405</v>
      </c>
      <c r="D2" t="s">
        <v>157</v>
      </c>
      <c r="E2" s="2">
        <v>27500</v>
      </c>
      <c r="F2" t="s">
        <v>312</v>
      </c>
      <c r="G2" t="s">
        <v>864</v>
      </c>
      <c r="H2" t="s">
        <v>865</v>
      </c>
      <c r="I2" t="s">
        <v>145</v>
      </c>
      <c r="J2" t="s">
        <v>866</v>
      </c>
      <c r="K2" t="s">
        <v>867</v>
      </c>
      <c r="L2">
        <v>5204</v>
      </c>
      <c r="M2" t="s">
        <v>48</v>
      </c>
      <c r="N2" t="s">
        <v>609</v>
      </c>
      <c r="O2" t="s">
        <v>610</v>
      </c>
    </row>
    <row r="3" spans="1:15">
      <c r="A3" t="s">
        <v>317</v>
      </c>
      <c r="B3" t="s">
        <v>149</v>
      </c>
      <c r="C3" s="1">
        <v>44511</v>
      </c>
      <c r="D3" t="s">
        <v>124</v>
      </c>
      <c r="E3" s="2">
        <v>11500</v>
      </c>
      <c r="F3" t="s">
        <v>150</v>
      </c>
      <c r="G3" t="s">
        <v>318</v>
      </c>
      <c r="H3" t="s">
        <v>319</v>
      </c>
      <c r="I3" t="s">
        <v>79</v>
      </c>
      <c r="J3" t="s">
        <v>320</v>
      </c>
      <c r="K3" t="s">
        <v>321</v>
      </c>
      <c r="L3">
        <v>4861</v>
      </c>
      <c r="M3" t="s">
        <v>101</v>
      </c>
      <c r="N3" t="s">
        <v>102</v>
      </c>
      <c r="O3" t="s">
        <v>103</v>
      </c>
    </row>
    <row r="4" spans="1:15">
      <c r="A4" t="s">
        <v>588</v>
      </c>
      <c r="B4" t="s">
        <v>16</v>
      </c>
      <c r="C4" s="1">
        <v>44337</v>
      </c>
      <c r="D4" t="s">
        <v>124</v>
      </c>
      <c r="E4" s="2">
        <v>3200</v>
      </c>
      <c r="F4" t="s">
        <v>125</v>
      </c>
      <c r="G4" t="s">
        <v>589</v>
      </c>
      <c r="H4" t="s">
        <v>590</v>
      </c>
      <c r="I4" t="s">
        <v>79</v>
      </c>
      <c r="J4" t="s">
        <v>591</v>
      </c>
      <c r="K4" t="s">
        <v>592</v>
      </c>
      <c r="L4">
        <v>4821</v>
      </c>
      <c r="M4" t="s">
        <v>101</v>
      </c>
      <c r="N4" t="s">
        <v>102</v>
      </c>
      <c r="O4" t="s">
        <v>103</v>
      </c>
    </row>
    <row r="5" spans="1:15">
      <c r="A5" t="s">
        <v>148</v>
      </c>
      <c r="B5" t="s">
        <v>149</v>
      </c>
      <c r="C5" s="1">
        <v>44525</v>
      </c>
      <c r="D5" t="s">
        <v>124</v>
      </c>
      <c r="E5" s="2">
        <v>7542</v>
      </c>
      <c r="F5" t="s">
        <v>150</v>
      </c>
      <c r="G5" t="s">
        <v>151</v>
      </c>
      <c r="H5" t="s">
        <v>152</v>
      </c>
      <c r="I5" t="s">
        <v>79</v>
      </c>
      <c r="J5" t="s">
        <v>153</v>
      </c>
      <c r="K5" t="s">
        <v>154</v>
      </c>
      <c r="L5">
        <v>7216</v>
      </c>
      <c r="M5" t="s">
        <v>82</v>
      </c>
      <c r="N5" t="s">
        <v>155</v>
      </c>
      <c r="O5" t="s">
        <v>33</v>
      </c>
    </row>
    <row r="6" spans="1:15">
      <c r="A6" t="s">
        <v>173</v>
      </c>
      <c r="B6" t="s">
        <v>16</v>
      </c>
      <c r="C6" s="1">
        <v>44349</v>
      </c>
      <c r="D6" t="s">
        <v>124</v>
      </c>
      <c r="E6" s="2">
        <v>6600</v>
      </c>
      <c r="F6" t="s">
        <v>125</v>
      </c>
      <c r="G6" t="s">
        <v>174</v>
      </c>
      <c r="H6" t="s">
        <v>175</v>
      </c>
      <c r="I6" t="s">
        <v>79</v>
      </c>
      <c r="J6" t="s">
        <v>176</v>
      </c>
      <c r="K6" t="s">
        <v>177</v>
      </c>
      <c r="L6">
        <v>4076</v>
      </c>
      <c r="M6" t="s">
        <v>101</v>
      </c>
      <c r="N6" t="s">
        <v>178</v>
      </c>
      <c r="O6" t="s">
        <v>33</v>
      </c>
    </row>
    <row r="7" spans="1:15">
      <c r="A7" t="s">
        <v>179</v>
      </c>
      <c r="B7" t="s">
        <v>16</v>
      </c>
      <c r="C7" s="1">
        <v>44343</v>
      </c>
      <c r="D7" t="s">
        <v>124</v>
      </c>
      <c r="E7" s="2">
        <v>10285</v>
      </c>
      <c r="F7" t="s">
        <v>125</v>
      </c>
      <c r="G7" t="s">
        <v>180</v>
      </c>
      <c r="H7" t="s">
        <v>181</v>
      </c>
      <c r="I7" t="s">
        <v>79</v>
      </c>
      <c r="J7" t="s">
        <v>182</v>
      </c>
      <c r="K7" t="s">
        <v>183</v>
      </c>
      <c r="L7">
        <v>4300</v>
      </c>
      <c r="M7" t="s">
        <v>101</v>
      </c>
      <c r="N7" t="s">
        <v>178</v>
      </c>
      <c r="O7" t="s">
        <v>33</v>
      </c>
    </row>
    <row r="8" spans="1:15">
      <c r="A8" t="s">
        <v>333</v>
      </c>
      <c r="B8" t="s">
        <v>149</v>
      </c>
      <c r="C8" s="1">
        <v>44525</v>
      </c>
      <c r="D8" t="s">
        <v>124</v>
      </c>
      <c r="E8" s="2">
        <v>13200</v>
      </c>
      <c r="F8" t="s">
        <v>150</v>
      </c>
      <c r="G8" t="s">
        <v>334</v>
      </c>
      <c r="H8" t="s">
        <v>335</v>
      </c>
      <c r="I8" t="s">
        <v>79</v>
      </c>
      <c r="J8" t="s">
        <v>336</v>
      </c>
      <c r="K8" t="s">
        <v>338</v>
      </c>
      <c r="L8">
        <v>3551</v>
      </c>
      <c r="M8" t="s">
        <v>25</v>
      </c>
      <c r="N8" t="s">
        <v>337</v>
      </c>
      <c r="O8" t="s">
        <v>33</v>
      </c>
    </row>
    <row r="9" spans="1:15">
      <c r="A9" t="s">
        <v>374</v>
      </c>
      <c r="B9" t="s">
        <v>375</v>
      </c>
      <c r="C9" s="1">
        <v>44368</v>
      </c>
      <c r="D9" t="s">
        <v>376</v>
      </c>
      <c r="E9" s="2">
        <v>1100</v>
      </c>
      <c r="F9" t="s">
        <v>377</v>
      </c>
      <c r="G9" t="s">
        <v>378</v>
      </c>
      <c r="H9" t="s">
        <v>379</v>
      </c>
      <c r="I9" t="s">
        <v>38</v>
      </c>
      <c r="J9" t="s">
        <v>380</v>
      </c>
      <c r="K9" t="s">
        <v>381</v>
      </c>
      <c r="L9">
        <v>3020</v>
      </c>
      <c r="M9" t="s">
        <v>25</v>
      </c>
      <c r="N9" t="s">
        <v>382</v>
      </c>
      <c r="O9" t="s">
        <v>33</v>
      </c>
    </row>
    <row r="10" spans="1:15">
      <c r="A10" t="s">
        <v>438</v>
      </c>
      <c r="B10" t="s">
        <v>149</v>
      </c>
      <c r="C10" s="1">
        <v>44537</v>
      </c>
      <c r="D10" t="s">
        <v>124</v>
      </c>
      <c r="E10" s="2">
        <v>12760</v>
      </c>
      <c r="F10" t="s">
        <v>150</v>
      </c>
      <c r="G10" t="s">
        <v>439</v>
      </c>
      <c r="H10" t="s">
        <v>440</v>
      </c>
      <c r="I10" t="s">
        <v>79</v>
      </c>
      <c r="J10" t="s">
        <v>441</v>
      </c>
      <c r="K10" t="s">
        <v>442</v>
      </c>
      <c r="L10">
        <v>3442</v>
      </c>
      <c r="M10" t="s">
        <v>25</v>
      </c>
      <c r="N10" t="s">
        <v>337</v>
      </c>
      <c r="O10" t="s">
        <v>33</v>
      </c>
    </row>
    <row r="11" spans="1:15">
      <c r="A11" t="s">
        <v>482</v>
      </c>
      <c r="B11" t="s">
        <v>149</v>
      </c>
      <c r="C11" s="1">
        <v>44525</v>
      </c>
      <c r="D11" t="s">
        <v>124</v>
      </c>
      <c r="E11" s="2">
        <v>10568.8</v>
      </c>
      <c r="F11" t="s">
        <v>150</v>
      </c>
      <c r="G11" t="s">
        <v>483</v>
      </c>
      <c r="H11" t="s">
        <v>484</v>
      </c>
      <c r="I11" t="s">
        <v>79</v>
      </c>
      <c r="J11" t="s">
        <v>485</v>
      </c>
      <c r="K11" t="s">
        <v>486</v>
      </c>
      <c r="L11">
        <v>2141</v>
      </c>
      <c r="M11" t="s">
        <v>55</v>
      </c>
      <c r="N11" t="s">
        <v>487</v>
      </c>
      <c r="O11" t="s">
        <v>33</v>
      </c>
    </row>
    <row r="12" spans="1:15">
      <c r="A12" t="s">
        <v>611</v>
      </c>
      <c r="B12" t="s">
        <v>149</v>
      </c>
      <c r="C12" s="1">
        <v>44502</v>
      </c>
      <c r="D12" t="s">
        <v>124</v>
      </c>
      <c r="E12" s="2">
        <v>11880</v>
      </c>
      <c r="F12" t="s">
        <v>150</v>
      </c>
      <c r="G12" t="s">
        <v>612</v>
      </c>
      <c r="H12" t="s">
        <v>613</v>
      </c>
      <c r="I12" t="s">
        <v>79</v>
      </c>
      <c r="J12" t="s">
        <v>614</v>
      </c>
      <c r="K12" t="s">
        <v>615</v>
      </c>
      <c r="L12">
        <v>3757</v>
      </c>
      <c r="M12" t="s">
        <v>25</v>
      </c>
      <c r="N12" t="s">
        <v>616</v>
      </c>
      <c r="O12" t="s">
        <v>33</v>
      </c>
    </row>
    <row r="13" spans="1:15" ht="15.75">
      <c r="A13" t="s">
        <v>680</v>
      </c>
      <c r="B13" t="s">
        <v>149</v>
      </c>
      <c r="C13" s="1">
        <v>44208</v>
      </c>
      <c r="D13" t="s">
        <v>157</v>
      </c>
      <c r="E13" s="2">
        <v>22000</v>
      </c>
      <c r="F13" t="s">
        <v>158</v>
      </c>
      <c r="G13" t="s">
        <v>681</v>
      </c>
      <c r="H13" s="3" t="s">
        <v>682</v>
      </c>
      <c r="I13" t="s">
        <v>145</v>
      </c>
      <c r="J13" t="s">
        <v>683</v>
      </c>
      <c r="K13" t="s">
        <v>684</v>
      </c>
      <c r="L13">
        <v>3197</v>
      </c>
      <c r="M13" t="s">
        <v>25</v>
      </c>
      <c r="N13" t="s">
        <v>685</v>
      </c>
      <c r="O13" t="s">
        <v>33</v>
      </c>
    </row>
    <row r="14" spans="1:15">
      <c r="A14" t="s">
        <v>774</v>
      </c>
      <c r="B14" t="s">
        <v>357</v>
      </c>
      <c r="C14" s="1">
        <v>44257</v>
      </c>
      <c r="D14" t="s">
        <v>358</v>
      </c>
      <c r="E14" s="2">
        <v>15900.5</v>
      </c>
      <c r="F14" t="s">
        <v>359</v>
      </c>
      <c r="G14" t="s">
        <v>775</v>
      </c>
      <c r="H14" t="s">
        <v>776</v>
      </c>
      <c r="I14" t="s">
        <v>145</v>
      </c>
      <c r="J14" t="s">
        <v>777</v>
      </c>
      <c r="K14" t="s">
        <v>778</v>
      </c>
      <c r="L14">
        <v>2280</v>
      </c>
      <c r="M14" t="s">
        <v>55</v>
      </c>
      <c r="N14" t="s">
        <v>779</v>
      </c>
      <c r="O14" t="s">
        <v>33</v>
      </c>
    </row>
    <row r="15" spans="1:15">
      <c r="A15" t="s">
        <v>791</v>
      </c>
      <c r="B15" t="s">
        <v>16</v>
      </c>
      <c r="C15" s="1">
        <v>44348</v>
      </c>
      <c r="D15" t="s">
        <v>124</v>
      </c>
      <c r="E15" s="2">
        <v>16500</v>
      </c>
      <c r="F15" t="s">
        <v>125</v>
      </c>
      <c r="G15" t="s">
        <v>792</v>
      </c>
      <c r="H15" t="s">
        <v>793</v>
      </c>
      <c r="I15" t="s">
        <v>79</v>
      </c>
      <c r="J15" t="s">
        <v>794</v>
      </c>
      <c r="K15" t="s">
        <v>795</v>
      </c>
      <c r="L15">
        <v>5097</v>
      </c>
      <c r="M15" t="s">
        <v>48</v>
      </c>
      <c r="N15" t="s">
        <v>189</v>
      </c>
      <c r="O15" t="s">
        <v>33</v>
      </c>
    </row>
    <row r="16" spans="1:15">
      <c r="A16" t="s">
        <v>819</v>
      </c>
      <c r="B16" t="s">
        <v>149</v>
      </c>
      <c r="C16" s="1">
        <v>44503</v>
      </c>
      <c r="D16" t="s">
        <v>124</v>
      </c>
      <c r="E16" s="2">
        <v>12650</v>
      </c>
      <c r="F16" t="s">
        <v>150</v>
      </c>
      <c r="G16" t="s">
        <v>820</v>
      </c>
      <c r="H16" t="s">
        <v>821</v>
      </c>
      <c r="I16" t="s">
        <v>79</v>
      </c>
      <c r="J16" t="s">
        <v>812</v>
      </c>
      <c r="K16" t="s">
        <v>822</v>
      </c>
      <c r="L16">
        <v>2204</v>
      </c>
      <c r="M16" t="s">
        <v>55</v>
      </c>
      <c r="N16" t="s">
        <v>814</v>
      </c>
      <c r="O16" t="s">
        <v>33</v>
      </c>
    </row>
    <row r="17" spans="1:15">
      <c r="A17" t="s">
        <v>828</v>
      </c>
      <c r="B17" t="s">
        <v>16</v>
      </c>
      <c r="C17" s="1">
        <v>44343</v>
      </c>
      <c r="D17" t="s">
        <v>124</v>
      </c>
      <c r="E17" s="2">
        <v>11000</v>
      </c>
      <c r="F17" t="s">
        <v>125</v>
      </c>
      <c r="G17" t="s">
        <v>829</v>
      </c>
      <c r="H17" t="s">
        <v>830</v>
      </c>
      <c r="I17" t="s">
        <v>79</v>
      </c>
      <c r="J17" t="s">
        <v>812</v>
      </c>
      <c r="K17" t="s">
        <v>822</v>
      </c>
      <c r="L17">
        <v>2204</v>
      </c>
      <c r="M17" t="s">
        <v>55</v>
      </c>
      <c r="N17" t="s">
        <v>814</v>
      </c>
      <c r="O17" t="s">
        <v>33</v>
      </c>
    </row>
    <row r="18" spans="1:15">
      <c r="A18" t="s">
        <v>852</v>
      </c>
      <c r="B18" t="s">
        <v>149</v>
      </c>
      <c r="C18" s="1">
        <v>44202</v>
      </c>
      <c r="D18" t="s">
        <v>157</v>
      </c>
      <c r="E18" s="2">
        <v>22000</v>
      </c>
      <c r="F18" t="s">
        <v>158</v>
      </c>
      <c r="G18" t="s">
        <v>853</v>
      </c>
      <c r="H18" t="s">
        <v>430</v>
      </c>
      <c r="I18" t="s">
        <v>145</v>
      </c>
      <c r="J18" t="s">
        <v>854</v>
      </c>
      <c r="K18" t="s">
        <v>855</v>
      </c>
      <c r="L18">
        <v>2335</v>
      </c>
      <c r="M18" t="s">
        <v>55</v>
      </c>
      <c r="N18" t="s">
        <v>856</v>
      </c>
      <c r="O18" t="s">
        <v>33</v>
      </c>
    </row>
    <row r="19" spans="1:15">
      <c r="A19" t="s">
        <v>311</v>
      </c>
      <c r="B19" t="s">
        <v>149</v>
      </c>
      <c r="C19" s="1">
        <v>44418</v>
      </c>
      <c r="D19" t="s">
        <v>157</v>
      </c>
      <c r="E19" s="2">
        <v>27500</v>
      </c>
      <c r="F19" t="s">
        <v>312</v>
      </c>
      <c r="G19" t="s">
        <v>313</v>
      </c>
      <c r="H19" t="s">
        <v>314</v>
      </c>
      <c r="I19" t="s">
        <v>145</v>
      </c>
      <c r="J19" t="s">
        <v>315</v>
      </c>
      <c r="K19" t="s">
        <v>316</v>
      </c>
      <c r="L19">
        <v>2731</v>
      </c>
      <c r="M19" t="s">
        <v>55</v>
      </c>
      <c r="N19" t="s">
        <v>220</v>
      </c>
      <c r="O19" t="s">
        <v>27</v>
      </c>
    </row>
    <row r="20" spans="1:15">
      <c r="A20" t="s">
        <v>322</v>
      </c>
      <c r="B20" t="s">
        <v>16</v>
      </c>
      <c r="C20" s="1">
        <v>44287</v>
      </c>
      <c r="D20" t="s">
        <v>17</v>
      </c>
      <c r="E20" s="2">
        <v>220000</v>
      </c>
      <c r="F20" t="s">
        <v>76</v>
      </c>
      <c r="G20" t="s">
        <v>323</v>
      </c>
      <c r="H20" t="s">
        <v>324</v>
      </c>
      <c r="I20" t="s">
        <v>79</v>
      </c>
      <c r="J20" t="s">
        <v>325</v>
      </c>
      <c r="K20" t="s">
        <v>326</v>
      </c>
      <c r="L20">
        <v>7331</v>
      </c>
      <c r="M20" t="s">
        <v>82</v>
      </c>
      <c r="N20" t="s">
        <v>83</v>
      </c>
      <c r="O20" t="s">
        <v>27</v>
      </c>
    </row>
    <row r="21" spans="1:15">
      <c r="A21" t="s">
        <v>388</v>
      </c>
      <c r="B21" t="s">
        <v>16</v>
      </c>
      <c r="C21" s="1">
        <v>44343</v>
      </c>
      <c r="D21" t="s">
        <v>124</v>
      </c>
      <c r="E21" s="2">
        <v>22000</v>
      </c>
      <c r="F21" t="s">
        <v>125</v>
      </c>
      <c r="G21" t="s">
        <v>389</v>
      </c>
      <c r="H21" t="s">
        <v>390</v>
      </c>
      <c r="I21" t="s">
        <v>79</v>
      </c>
      <c r="J21" t="s">
        <v>391</v>
      </c>
      <c r="K21" t="s">
        <v>392</v>
      </c>
      <c r="L21">
        <v>6531</v>
      </c>
      <c r="M21" t="s">
        <v>41</v>
      </c>
      <c r="N21" t="s">
        <v>42</v>
      </c>
      <c r="O21" t="s">
        <v>27</v>
      </c>
    </row>
    <row r="22" spans="1:15">
      <c r="A22" t="s">
        <v>428</v>
      </c>
      <c r="B22" t="s">
        <v>149</v>
      </c>
      <c r="C22" s="1">
        <v>44202</v>
      </c>
      <c r="D22" t="s">
        <v>157</v>
      </c>
      <c r="E22" s="2">
        <v>17391</v>
      </c>
      <c r="F22" t="s">
        <v>158</v>
      </c>
      <c r="G22" t="s">
        <v>429</v>
      </c>
      <c r="H22" t="s">
        <v>430</v>
      </c>
      <c r="I22" t="s">
        <v>145</v>
      </c>
      <c r="J22" t="s">
        <v>218</v>
      </c>
      <c r="K22" t="s">
        <v>219</v>
      </c>
      <c r="L22">
        <v>2646</v>
      </c>
      <c r="M22" t="s">
        <v>55</v>
      </c>
      <c r="N22" t="s">
        <v>220</v>
      </c>
      <c r="O22" t="s">
        <v>27</v>
      </c>
    </row>
    <row r="23" spans="1:15">
      <c r="A23" t="s">
        <v>488</v>
      </c>
      <c r="B23" t="s">
        <v>149</v>
      </c>
      <c r="C23" s="1">
        <v>44532</v>
      </c>
      <c r="D23" t="s">
        <v>124</v>
      </c>
      <c r="E23" s="2">
        <v>7200.6</v>
      </c>
      <c r="F23" t="s">
        <v>150</v>
      </c>
      <c r="G23" t="s">
        <v>489</v>
      </c>
      <c r="H23" t="s">
        <v>490</v>
      </c>
      <c r="I23" t="s">
        <v>79</v>
      </c>
      <c r="J23" t="s">
        <v>491</v>
      </c>
      <c r="K23" t="s">
        <v>492</v>
      </c>
      <c r="L23">
        <v>3260</v>
      </c>
      <c r="M23" t="s">
        <v>25</v>
      </c>
      <c r="N23" t="s">
        <v>465</v>
      </c>
      <c r="O23" t="s">
        <v>27</v>
      </c>
    </row>
    <row r="24" spans="1:15">
      <c r="A24" t="s">
        <v>505</v>
      </c>
      <c r="B24" t="s">
        <v>149</v>
      </c>
      <c r="C24" s="1">
        <v>44497</v>
      </c>
      <c r="D24" t="s">
        <v>124</v>
      </c>
      <c r="E24" s="2">
        <v>10269.6</v>
      </c>
      <c r="F24" t="s">
        <v>150</v>
      </c>
      <c r="G24" t="s">
        <v>506</v>
      </c>
      <c r="H24" t="s">
        <v>507</v>
      </c>
      <c r="I24" t="s">
        <v>79</v>
      </c>
      <c r="J24" t="s">
        <v>508</v>
      </c>
      <c r="K24" t="s">
        <v>509</v>
      </c>
      <c r="L24">
        <v>5373</v>
      </c>
      <c r="M24" t="s">
        <v>48</v>
      </c>
      <c r="N24" t="s">
        <v>49</v>
      </c>
      <c r="O24" t="s">
        <v>27</v>
      </c>
    </row>
    <row r="25" spans="1:15">
      <c r="A25" t="s">
        <v>510</v>
      </c>
      <c r="B25" t="s">
        <v>149</v>
      </c>
      <c r="C25" s="1">
        <v>44536</v>
      </c>
      <c r="D25" t="s">
        <v>124</v>
      </c>
      <c r="E25" s="2">
        <v>13200</v>
      </c>
      <c r="F25" t="s">
        <v>150</v>
      </c>
      <c r="G25" t="s">
        <v>334</v>
      </c>
      <c r="H25" t="s">
        <v>511</v>
      </c>
      <c r="I25" t="s">
        <v>79</v>
      </c>
      <c r="J25" t="s">
        <v>512</v>
      </c>
      <c r="K25" t="s">
        <v>513</v>
      </c>
      <c r="L25">
        <v>6208</v>
      </c>
      <c r="M25" t="s">
        <v>41</v>
      </c>
      <c r="N25" t="s">
        <v>514</v>
      </c>
      <c r="O25" t="s">
        <v>27</v>
      </c>
    </row>
    <row r="26" spans="1:15">
      <c r="A26" t="s">
        <v>565</v>
      </c>
      <c r="B26" t="s">
        <v>149</v>
      </c>
      <c r="C26" s="1">
        <v>44537</v>
      </c>
      <c r="D26" t="s">
        <v>124</v>
      </c>
      <c r="E26" s="2">
        <v>5500</v>
      </c>
      <c r="F26" t="s">
        <v>150</v>
      </c>
      <c r="G26" t="s">
        <v>566</v>
      </c>
      <c r="H26" t="s">
        <v>567</v>
      </c>
      <c r="I26" t="s">
        <v>79</v>
      </c>
      <c r="J26" t="s">
        <v>568</v>
      </c>
      <c r="K26" t="s">
        <v>468</v>
      </c>
      <c r="L26">
        <v>7262</v>
      </c>
      <c r="M26" t="s">
        <v>82</v>
      </c>
      <c r="N26" t="s">
        <v>469</v>
      </c>
      <c r="O26" t="s">
        <v>27</v>
      </c>
    </row>
    <row r="27" spans="1:15">
      <c r="A27" t="s">
        <v>572</v>
      </c>
      <c r="B27" t="s">
        <v>16</v>
      </c>
      <c r="C27" s="1">
        <v>44342</v>
      </c>
      <c r="D27" t="s">
        <v>124</v>
      </c>
      <c r="E27" s="2">
        <v>6050</v>
      </c>
      <c r="F27" t="s">
        <v>125</v>
      </c>
      <c r="G27" t="s">
        <v>573</v>
      </c>
      <c r="H27" t="s">
        <v>574</v>
      </c>
      <c r="I27" t="s">
        <v>79</v>
      </c>
      <c r="J27" t="s">
        <v>575</v>
      </c>
      <c r="K27" t="s">
        <v>576</v>
      </c>
      <c r="L27">
        <v>3137</v>
      </c>
      <c r="M27" t="s">
        <v>25</v>
      </c>
      <c r="N27" t="s">
        <v>577</v>
      </c>
      <c r="O27" t="s">
        <v>27</v>
      </c>
    </row>
    <row r="28" spans="1:15">
      <c r="A28" t="s">
        <v>593</v>
      </c>
      <c r="B28" t="s">
        <v>149</v>
      </c>
      <c r="C28" s="1">
        <v>44503</v>
      </c>
      <c r="D28" t="s">
        <v>124</v>
      </c>
      <c r="E28" s="2">
        <v>5861.9</v>
      </c>
      <c r="F28" t="s">
        <v>150</v>
      </c>
      <c r="G28" t="s">
        <v>594</v>
      </c>
      <c r="H28" t="s">
        <v>595</v>
      </c>
      <c r="I28" t="s">
        <v>79</v>
      </c>
      <c r="J28" t="s">
        <v>596</v>
      </c>
      <c r="K28" t="s">
        <v>597</v>
      </c>
      <c r="L28">
        <v>3270</v>
      </c>
      <c r="M28" t="s">
        <v>25</v>
      </c>
      <c r="N28" t="s">
        <v>465</v>
      </c>
      <c r="O28" t="s">
        <v>27</v>
      </c>
    </row>
    <row r="29" spans="1:15">
      <c r="A29" t="s">
        <v>623</v>
      </c>
      <c r="B29" t="s">
        <v>16</v>
      </c>
      <c r="C29" s="1">
        <v>44334</v>
      </c>
      <c r="D29" t="s">
        <v>124</v>
      </c>
      <c r="E29" s="2">
        <v>5484</v>
      </c>
      <c r="F29" t="s">
        <v>125</v>
      </c>
      <c r="G29" t="s">
        <v>624</v>
      </c>
      <c r="H29" t="s">
        <v>625</v>
      </c>
      <c r="I29" t="s">
        <v>79</v>
      </c>
      <c r="J29" t="s">
        <v>626</v>
      </c>
      <c r="K29" t="s">
        <v>627</v>
      </c>
      <c r="L29">
        <v>5554</v>
      </c>
      <c r="M29" t="s">
        <v>48</v>
      </c>
      <c r="N29" t="s">
        <v>172</v>
      </c>
      <c r="O29" t="s">
        <v>27</v>
      </c>
    </row>
    <row r="30" spans="1:15">
      <c r="A30" t="s">
        <v>628</v>
      </c>
      <c r="B30" t="s">
        <v>16</v>
      </c>
      <c r="C30" s="1">
        <v>44341</v>
      </c>
      <c r="D30" t="s">
        <v>124</v>
      </c>
      <c r="E30" s="2">
        <v>2650</v>
      </c>
      <c r="F30" t="s">
        <v>125</v>
      </c>
      <c r="G30" t="s">
        <v>629</v>
      </c>
      <c r="H30" t="s">
        <v>630</v>
      </c>
      <c r="I30" t="s">
        <v>79</v>
      </c>
      <c r="J30" t="s">
        <v>631</v>
      </c>
      <c r="K30" t="s">
        <v>632</v>
      </c>
      <c r="L30">
        <v>3469</v>
      </c>
      <c r="M30" t="s">
        <v>25</v>
      </c>
      <c r="N30" t="s">
        <v>465</v>
      </c>
      <c r="O30" t="s">
        <v>27</v>
      </c>
    </row>
    <row r="31" spans="1:15">
      <c r="A31" t="s">
        <v>643</v>
      </c>
      <c r="B31" t="s">
        <v>149</v>
      </c>
      <c r="C31" s="1">
        <v>44214</v>
      </c>
      <c r="D31" t="s">
        <v>157</v>
      </c>
      <c r="E31" s="2">
        <v>18601</v>
      </c>
      <c r="F31" t="s">
        <v>158</v>
      </c>
      <c r="G31" t="s">
        <v>644</v>
      </c>
      <c r="H31" t="s">
        <v>430</v>
      </c>
      <c r="I31" t="s">
        <v>145</v>
      </c>
      <c r="J31" t="s">
        <v>245</v>
      </c>
      <c r="K31" t="s">
        <v>645</v>
      </c>
      <c r="L31">
        <v>2103</v>
      </c>
      <c r="M31" t="s">
        <v>55</v>
      </c>
      <c r="N31" t="s">
        <v>62</v>
      </c>
      <c r="O31" t="s">
        <v>27</v>
      </c>
    </row>
    <row r="32" spans="1:15">
      <c r="A32" t="s">
        <v>651</v>
      </c>
      <c r="B32" t="s">
        <v>16</v>
      </c>
      <c r="C32" s="1">
        <v>44337</v>
      </c>
      <c r="D32" t="s">
        <v>124</v>
      </c>
      <c r="E32" s="2">
        <v>6000</v>
      </c>
      <c r="F32" t="s">
        <v>125</v>
      </c>
      <c r="G32" t="s">
        <v>652</v>
      </c>
      <c r="H32" t="s">
        <v>653</v>
      </c>
      <c r="I32" t="s">
        <v>79</v>
      </c>
      <c r="J32" t="s">
        <v>654</v>
      </c>
      <c r="K32" t="s">
        <v>655</v>
      </c>
      <c r="L32">
        <v>5652</v>
      </c>
      <c r="M32" t="s">
        <v>48</v>
      </c>
      <c r="N32" t="s">
        <v>172</v>
      </c>
      <c r="O32" t="s">
        <v>27</v>
      </c>
    </row>
    <row r="33" spans="1:15">
      <c r="A33" t="s">
        <v>670</v>
      </c>
      <c r="B33" t="s">
        <v>132</v>
      </c>
      <c r="C33" s="1">
        <v>44459</v>
      </c>
      <c r="D33" t="s">
        <v>17</v>
      </c>
      <c r="E33" s="2">
        <v>115082</v>
      </c>
      <c r="F33" t="s">
        <v>671</v>
      </c>
      <c r="G33" t="s">
        <v>671</v>
      </c>
      <c r="H33" t="s">
        <v>197</v>
      </c>
      <c r="I33" t="s">
        <v>38</v>
      </c>
      <c r="J33" t="s">
        <v>200</v>
      </c>
      <c r="K33" t="s">
        <v>201</v>
      </c>
      <c r="L33">
        <v>5345</v>
      </c>
      <c r="M33" t="s">
        <v>48</v>
      </c>
      <c r="N33" t="s">
        <v>49</v>
      </c>
      <c r="O33" t="s">
        <v>27</v>
      </c>
    </row>
    <row r="34" spans="1:15">
      <c r="A34" t="s">
        <v>705</v>
      </c>
      <c r="B34" t="s">
        <v>16</v>
      </c>
      <c r="C34" s="1">
        <v>44341</v>
      </c>
      <c r="D34" t="s">
        <v>124</v>
      </c>
      <c r="E34" s="2">
        <v>5500</v>
      </c>
      <c r="F34" t="s">
        <v>125</v>
      </c>
      <c r="G34" t="s">
        <v>706</v>
      </c>
      <c r="H34" t="s">
        <v>707</v>
      </c>
      <c r="I34" t="s">
        <v>79</v>
      </c>
      <c r="J34" t="s">
        <v>708</v>
      </c>
      <c r="K34" t="s">
        <v>464</v>
      </c>
      <c r="L34">
        <v>3520</v>
      </c>
      <c r="M34" t="s">
        <v>25</v>
      </c>
      <c r="N34" t="s">
        <v>465</v>
      </c>
      <c r="O34" t="s">
        <v>27</v>
      </c>
    </row>
    <row r="35" spans="1:15">
      <c r="A35" t="s">
        <v>734</v>
      </c>
      <c r="B35" t="s">
        <v>149</v>
      </c>
      <c r="C35" s="1">
        <v>44525</v>
      </c>
      <c r="D35" t="s">
        <v>124</v>
      </c>
      <c r="E35" s="2">
        <v>5500</v>
      </c>
      <c r="F35" t="s">
        <v>150</v>
      </c>
      <c r="G35" t="s">
        <v>735</v>
      </c>
      <c r="H35" t="s">
        <v>736</v>
      </c>
      <c r="I35" t="s">
        <v>79</v>
      </c>
      <c r="J35" t="s">
        <v>737</v>
      </c>
      <c r="K35" t="s">
        <v>738</v>
      </c>
      <c r="L35">
        <v>7249</v>
      </c>
      <c r="M35" t="s">
        <v>82</v>
      </c>
      <c r="N35" t="s">
        <v>469</v>
      </c>
      <c r="O35" t="s">
        <v>27</v>
      </c>
    </row>
    <row r="36" spans="1:15">
      <c r="A36" t="s">
        <v>757</v>
      </c>
      <c r="B36" t="s">
        <v>375</v>
      </c>
      <c r="C36" s="1">
        <v>44390</v>
      </c>
      <c r="D36" t="s">
        <v>758</v>
      </c>
      <c r="E36" s="2">
        <v>89399.679999999993</v>
      </c>
      <c r="F36" t="s">
        <v>759</v>
      </c>
      <c r="G36" t="s">
        <v>760</v>
      </c>
      <c r="H36" t="s">
        <v>761</v>
      </c>
      <c r="I36" t="s">
        <v>38</v>
      </c>
      <c r="J36" t="s">
        <v>762</v>
      </c>
      <c r="K36" t="s">
        <v>711</v>
      </c>
      <c r="L36">
        <v>5607</v>
      </c>
      <c r="M36" t="s">
        <v>48</v>
      </c>
      <c r="N36" t="s">
        <v>172</v>
      </c>
      <c r="O36" t="s">
        <v>27</v>
      </c>
    </row>
    <row r="37" spans="1:15">
      <c r="A37" t="s">
        <v>769</v>
      </c>
      <c r="B37" t="s">
        <v>16</v>
      </c>
      <c r="C37" s="1">
        <v>44337</v>
      </c>
      <c r="D37" t="s">
        <v>124</v>
      </c>
      <c r="E37" s="2">
        <v>4583.7</v>
      </c>
      <c r="F37" t="s">
        <v>125</v>
      </c>
      <c r="G37" t="s">
        <v>770</v>
      </c>
      <c r="H37" t="s">
        <v>771</v>
      </c>
      <c r="I37" t="s">
        <v>79</v>
      </c>
      <c r="J37" t="s">
        <v>772</v>
      </c>
      <c r="K37" t="s">
        <v>773</v>
      </c>
      <c r="L37">
        <v>7270</v>
      </c>
      <c r="M37" t="s">
        <v>82</v>
      </c>
      <c r="N37" t="s">
        <v>469</v>
      </c>
      <c r="O37" t="s">
        <v>27</v>
      </c>
    </row>
    <row r="38" spans="1:15">
      <c r="A38" t="s">
        <v>796</v>
      </c>
      <c r="B38" t="s">
        <v>149</v>
      </c>
      <c r="C38" s="1">
        <v>44536</v>
      </c>
      <c r="D38" t="s">
        <v>124</v>
      </c>
      <c r="E38" s="2">
        <v>11000</v>
      </c>
      <c r="F38" t="s">
        <v>150</v>
      </c>
      <c r="G38" t="s">
        <v>511</v>
      </c>
      <c r="H38" t="s">
        <v>511</v>
      </c>
      <c r="I38" t="s">
        <v>79</v>
      </c>
      <c r="J38" t="s">
        <v>797</v>
      </c>
      <c r="K38" t="s">
        <v>798</v>
      </c>
      <c r="L38">
        <v>2230</v>
      </c>
      <c r="M38" t="s">
        <v>55</v>
      </c>
      <c r="N38" t="s">
        <v>799</v>
      </c>
      <c r="O38" t="s">
        <v>27</v>
      </c>
    </row>
    <row r="39" spans="1:15">
      <c r="A39" t="s">
        <v>202</v>
      </c>
      <c r="B39" t="s">
        <v>149</v>
      </c>
      <c r="C39" s="1">
        <v>44502</v>
      </c>
      <c r="D39" t="s">
        <v>124</v>
      </c>
      <c r="E39" s="2">
        <v>5500</v>
      </c>
      <c r="F39" t="s">
        <v>150</v>
      </c>
      <c r="G39" t="s">
        <v>203</v>
      </c>
      <c r="H39" t="s">
        <v>204</v>
      </c>
      <c r="I39" t="s">
        <v>79</v>
      </c>
      <c r="J39" t="s">
        <v>205</v>
      </c>
      <c r="K39" t="s">
        <v>206</v>
      </c>
      <c r="L39">
        <v>4514</v>
      </c>
      <c r="M39" t="s">
        <v>101</v>
      </c>
      <c r="N39" t="s">
        <v>207</v>
      </c>
      <c r="O39" t="s">
        <v>208</v>
      </c>
    </row>
    <row r="40" spans="1:15">
      <c r="A40" t="s">
        <v>209</v>
      </c>
      <c r="B40" t="s">
        <v>149</v>
      </c>
      <c r="C40" s="1">
        <v>44537</v>
      </c>
      <c r="D40" t="s">
        <v>124</v>
      </c>
      <c r="E40" s="2">
        <v>6554.9</v>
      </c>
      <c r="F40" t="s">
        <v>150</v>
      </c>
      <c r="G40" t="s">
        <v>210</v>
      </c>
      <c r="H40" t="s">
        <v>211</v>
      </c>
      <c r="I40" t="s">
        <v>79</v>
      </c>
      <c r="J40" t="s">
        <v>212</v>
      </c>
      <c r="K40" t="s">
        <v>213</v>
      </c>
      <c r="L40">
        <v>4630</v>
      </c>
      <c r="M40" t="s">
        <v>101</v>
      </c>
      <c r="N40" t="s">
        <v>214</v>
      </c>
      <c r="O40" t="s">
        <v>208</v>
      </c>
    </row>
    <row r="41" spans="1:15">
      <c r="A41" t="s">
        <v>301</v>
      </c>
      <c r="B41" t="s">
        <v>149</v>
      </c>
      <c r="C41" s="1">
        <v>44539</v>
      </c>
      <c r="D41" t="s">
        <v>124</v>
      </c>
      <c r="E41" s="2">
        <v>8118</v>
      </c>
      <c r="F41" t="s">
        <v>150</v>
      </c>
      <c r="G41" t="s">
        <v>302</v>
      </c>
      <c r="H41" t="s">
        <v>303</v>
      </c>
      <c r="I41" t="s">
        <v>79</v>
      </c>
      <c r="J41" t="s">
        <v>304</v>
      </c>
      <c r="K41" t="s">
        <v>305</v>
      </c>
      <c r="L41">
        <v>4183</v>
      </c>
      <c r="M41" t="s">
        <v>101</v>
      </c>
      <c r="N41" t="s">
        <v>306</v>
      </c>
      <c r="O41" t="s">
        <v>208</v>
      </c>
    </row>
    <row r="42" spans="1:15">
      <c r="A42" t="s">
        <v>356</v>
      </c>
      <c r="B42" t="s">
        <v>357</v>
      </c>
      <c r="C42" s="1">
        <v>44323</v>
      </c>
      <c r="D42" t="s">
        <v>358</v>
      </c>
      <c r="E42" s="2">
        <v>33165</v>
      </c>
      <c r="F42" t="s">
        <v>359</v>
      </c>
      <c r="G42" t="s">
        <v>360</v>
      </c>
      <c r="H42" t="s">
        <v>361</v>
      </c>
      <c r="I42" t="s">
        <v>145</v>
      </c>
      <c r="J42" t="s">
        <v>362</v>
      </c>
      <c r="L42">
        <v>4218</v>
      </c>
      <c r="M42" t="s">
        <v>101</v>
      </c>
      <c r="N42" t="s">
        <v>363</v>
      </c>
      <c r="O42" t="s">
        <v>208</v>
      </c>
    </row>
    <row r="43" spans="1:15">
      <c r="A43" t="s">
        <v>383</v>
      </c>
      <c r="B43" t="s">
        <v>375</v>
      </c>
      <c r="C43" s="1">
        <v>44362</v>
      </c>
      <c r="D43" t="s">
        <v>376</v>
      </c>
      <c r="E43" s="2">
        <v>1100</v>
      </c>
      <c r="F43" t="s">
        <v>377</v>
      </c>
      <c r="G43" t="s">
        <v>384</v>
      </c>
      <c r="H43" t="s">
        <v>379</v>
      </c>
      <c r="I43" t="s">
        <v>38</v>
      </c>
      <c r="J43" t="s">
        <v>385</v>
      </c>
      <c r="K43" t="s">
        <v>386</v>
      </c>
      <c r="L43">
        <v>4740</v>
      </c>
      <c r="M43" t="s">
        <v>101</v>
      </c>
      <c r="N43" t="s">
        <v>387</v>
      </c>
      <c r="O43" t="s">
        <v>208</v>
      </c>
    </row>
    <row r="44" spans="1:15">
      <c r="A44" t="s">
        <v>743</v>
      </c>
      <c r="B44" t="s">
        <v>16</v>
      </c>
      <c r="C44" s="1">
        <v>44349</v>
      </c>
      <c r="D44" t="s">
        <v>124</v>
      </c>
      <c r="E44" s="2">
        <v>16500</v>
      </c>
      <c r="F44" t="s">
        <v>125</v>
      </c>
      <c r="G44" t="s">
        <v>744</v>
      </c>
      <c r="H44" t="s">
        <v>745</v>
      </c>
      <c r="I44" t="s">
        <v>79</v>
      </c>
      <c r="J44" t="s">
        <v>746</v>
      </c>
      <c r="K44" t="s">
        <v>747</v>
      </c>
      <c r="L44">
        <v>4165</v>
      </c>
      <c r="M44" t="s">
        <v>101</v>
      </c>
      <c r="N44" t="s">
        <v>306</v>
      </c>
      <c r="O44" t="s">
        <v>208</v>
      </c>
    </row>
    <row r="45" spans="1:15">
      <c r="A45" t="s">
        <v>123</v>
      </c>
      <c r="B45" t="s">
        <v>16</v>
      </c>
      <c r="C45" s="1">
        <v>44362</v>
      </c>
      <c r="D45" t="s">
        <v>124</v>
      </c>
      <c r="E45" s="2">
        <v>7920</v>
      </c>
      <c r="F45" t="s">
        <v>125</v>
      </c>
      <c r="G45" t="s">
        <v>126</v>
      </c>
      <c r="H45" t="s">
        <v>127</v>
      </c>
      <c r="I45" t="s">
        <v>79</v>
      </c>
      <c r="J45" t="s">
        <v>128</v>
      </c>
      <c r="K45" t="s">
        <v>129</v>
      </c>
      <c r="L45">
        <v>2456</v>
      </c>
      <c r="M45" t="s">
        <v>55</v>
      </c>
      <c r="N45" t="s">
        <v>130</v>
      </c>
      <c r="O45" t="s">
        <v>95</v>
      </c>
    </row>
    <row r="46" spans="1:15">
      <c r="A46" t="s">
        <v>221</v>
      </c>
      <c r="B46" t="s">
        <v>16</v>
      </c>
      <c r="C46" s="1">
        <v>44349</v>
      </c>
      <c r="D46" t="s">
        <v>124</v>
      </c>
      <c r="E46" s="2">
        <v>9500</v>
      </c>
      <c r="F46" t="s">
        <v>125</v>
      </c>
      <c r="G46" t="s">
        <v>222</v>
      </c>
      <c r="H46" t="s">
        <v>223</v>
      </c>
      <c r="I46" t="s">
        <v>79</v>
      </c>
      <c r="J46" t="s">
        <v>224</v>
      </c>
      <c r="K46" t="s">
        <v>225</v>
      </c>
      <c r="L46">
        <v>3638</v>
      </c>
      <c r="M46" t="s">
        <v>25</v>
      </c>
      <c r="N46" t="s">
        <v>163</v>
      </c>
      <c r="O46" t="s">
        <v>95</v>
      </c>
    </row>
    <row r="47" spans="1:15">
      <c r="A47" t="s">
        <v>393</v>
      </c>
      <c r="B47" t="s">
        <v>375</v>
      </c>
      <c r="C47" s="1">
        <v>44403</v>
      </c>
      <c r="D47" t="s">
        <v>376</v>
      </c>
      <c r="E47" s="2">
        <v>3740</v>
      </c>
      <c r="F47" t="s">
        <v>377</v>
      </c>
      <c r="G47" t="s">
        <v>394</v>
      </c>
      <c r="H47" t="s">
        <v>379</v>
      </c>
      <c r="I47" t="s">
        <v>38</v>
      </c>
      <c r="J47" t="s">
        <v>395</v>
      </c>
      <c r="K47" t="s">
        <v>396</v>
      </c>
      <c r="L47">
        <v>2463</v>
      </c>
      <c r="M47" t="s">
        <v>55</v>
      </c>
      <c r="N47" t="s">
        <v>130</v>
      </c>
      <c r="O47" t="s">
        <v>95</v>
      </c>
    </row>
    <row r="48" spans="1:15">
      <c r="A48" t="s">
        <v>501</v>
      </c>
      <c r="B48" t="s">
        <v>149</v>
      </c>
      <c r="C48" s="1">
        <v>44532</v>
      </c>
      <c r="D48" t="s">
        <v>124</v>
      </c>
      <c r="E48" s="2">
        <v>9570</v>
      </c>
      <c r="F48" t="s">
        <v>150</v>
      </c>
      <c r="G48" t="s">
        <v>502</v>
      </c>
      <c r="H48" t="s">
        <v>303</v>
      </c>
      <c r="I48" t="s">
        <v>79</v>
      </c>
      <c r="J48" t="s">
        <v>503</v>
      </c>
      <c r="K48" t="s">
        <v>504</v>
      </c>
      <c r="L48">
        <v>3844</v>
      </c>
      <c r="M48" t="s">
        <v>25</v>
      </c>
      <c r="N48" t="s">
        <v>231</v>
      </c>
      <c r="O48" t="s">
        <v>95</v>
      </c>
    </row>
    <row r="49" spans="1:15">
      <c r="A49" t="s">
        <v>693</v>
      </c>
      <c r="B49" t="s">
        <v>16</v>
      </c>
      <c r="C49" s="1">
        <v>44349</v>
      </c>
      <c r="D49" t="s">
        <v>124</v>
      </c>
      <c r="E49" s="2">
        <v>18000</v>
      </c>
      <c r="F49" t="s">
        <v>125</v>
      </c>
      <c r="G49" t="s">
        <v>694</v>
      </c>
      <c r="H49" t="s">
        <v>695</v>
      </c>
      <c r="I49" t="s">
        <v>79</v>
      </c>
      <c r="J49" t="s">
        <v>696</v>
      </c>
      <c r="K49" t="s">
        <v>697</v>
      </c>
      <c r="L49">
        <v>2396</v>
      </c>
      <c r="M49" t="s">
        <v>55</v>
      </c>
      <c r="N49" t="s">
        <v>258</v>
      </c>
      <c r="O49" t="s">
        <v>95</v>
      </c>
    </row>
    <row r="50" spans="1:15">
      <c r="A50" t="s">
        <v>739</v>
      </c>
      <c r="B50" t="s">
        <v>132</v>
      </c>
      <c r="C50" s="1">
        <v>44362</v>
      </c>
      <c r="D50" t="s">
        <v>196</v>
      </c>
      <c r="E50" s="2">
        <v>270336</v>
      </c>
      <c r="F50" t="s">
        <v>197</v>
      </c>
      <c r="G50" t="s">
        <v>197</v>
      </c>
      <c r="H50" t="s">
        <v>740</v>
      </c>
      <c r="I50" t="s">
        <v>38</v>
      </c>
      <c r="J50" t="s">
        <v>741</v>
      </c>
      <c r="K50" t="s">
        <v>742</v>
      </c>
      <c r="L50">
        <v>3469</v>
      </c>
      <c r="M50" t="s">
        <v>25</v>
      </c>
      <c r="N50" t="s">
        <v>650</v>
      </c>
      <c r="O50" t="s">
        <v>95</v>
      </c>
    </row>
    <row r="51" spans="1:15">
      <c r="A51" t="s">
        <v>836</v>
      </c>
      <c r="B51" t="s">
        <v>149</v>
      </c>
      <c r="C51" s="1">
        <v>44532</v>
      </c>
      <c r="D51" t="s">
        <v>124</v>
      </c>
      <c r="E51" s="2">
        <v>5989.5</v>
      </c>
      <c r="F51" t="s">
        <v>150</v>
      </c>
      <c r="G51" t="s">
        <v>837</v>
      </c>
      <c r="H51" t="s">
        <v>838</v>
      </c>
      <c r="I51" t="s">
        <v>79</v>
      </c>
      <c r="J51" t="s">
        <v>839</v>
      </c>
      <c r="K51" t="s">
        <v>840</v>
      </c>
      <c r="L51">
        <v>3619</v>
      </c>
      <c r="M51" t="s">
        <v>25</v>
      </c>
      <c r="N51" t="s">
        <v>163</v>
      </c>
      <c r="O51" t="s">
        <v>95</v>
      </c>
    </row>
    <row r="52" spans="1:15">
      <c r="A52" t="s">
        <v>857</v>
      </c>
      <c r="B52" t="s">
        <v>16</v>
      </c>
      <c r="C52" s="1">
        <v>44242</v>
      </c>
      <c r="D52" t="s">
        <v>17</v>
      </c>
      <c r="E52" s="2">
        <v>1442457.5</v>
      </c>
      <c r="F52" t="s">
        <v>64</v>
      </c>
      <c r="G52" t="s">
        <v>858</v>
      </c>
      <c r="H52" t="s">
        <v>859</v>
      </c>
      <c r="I52" t="s">
        <v>38</v>
      </c>
      <c r="J52" t="s">
        <v>860</v>
      </c>
      <c r="K52" t="s">
        <v>861</v>
      </c>
      <c r="L52">
        <v>2440</v>
      </c>
      <c r="M52" t="s">
        <v>55</v>
      </c>
      <c r="N52" t="s">
        <v>862</v>
      </c>
      <c r="O52" t="s">
        <v>95</v>
      </c>
    </row>
    <row r="53" spans="1:15">
      <c r="A53" t="s">
        <v>882</v>
      </c>
      <c r="B53" t="s">
        <v>149</v>
      </c>
      <c r="C53" s="1">
        <v>44404</v>
      </c>
      <c r="D53" t="s">
        <v>157</v>
      </c>
      <c r="E53" s="2">
        <v>22095.7</v>
      </c>
      <c r="F53" t="s">
        <v>312</v>
      </c>
      <c r="G53" t="s">
        <v>883</v>
      </c>
      <c r="H53" t="s">
        <v>884</v>
      </c>
      <c r="I53" t="s">
        <v>145</v>
      </c>
      <c r="J53" t="s">
        <v>885</v>
      </c>
      <c r="K53" t="s">
        <v>886</v>
      </c>
      <c r="L53">
        <v>2340</v>
      </c>
      <c r="M53" t="s">
        <v>55</v>
      </c>
      <c r="N53" t="s">
        <v>242</v>
      </c>
      <c r="O53" t="s">
        <v>95</v>
      </c>
    </row>
    <row r="57" spans="1:15">
      <c r="A57" t="s">
        <v>893</v>
      </c>
      <c r="B57" s="2">
        <f>E2+E3+E4</f>
        <v>42200</v>
      </c>
    </row>
    <row r="58" spans="1:15">
      <c r="A58" t="s">
        <v>33</v>
      </c>
      <c r="B58" s="2">
        <f>E5+E6+E7+E8+E9+E10+E11+E12+E13+E14+E15+E16+E17+E18</f>
        <v>173986.3</v>
      </c>
    </row>
    <row r="59" spans="1:15">
      <c r="A59" t="s">
        <v>895</v>
      </c>
      <c r="B59" s="2">
        <f>SUM(E19:E53)</f>
        <v>2459320.08</v>
      </c>
    </row>
  </sheetData>
  <sortState ref="A2:O53">
    <sortCondition ref="O2:O53"/>
  </sortState>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2018</vt:lpstr>
      <vt:lpstr>2019</vt:lpstr>
      <vt:lpstr>2020</vt:lpstr>
      <vt:lpstr>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pies Lochery</dc:creator>
  <cp:lastModifiedBy>temp</cp:lastModifiedBy>
  <dcterms:created xsi:type="dcterms:W3CDTF">2021-12-31T00:23:47Z</dcterms:created>
  <dcterms:modified xsi:type="dcterms:W3CDTF">2022-02-25T23:38:35Z</dcterms:modified>
</cp:coreProperties>
</file>