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4" i="1"/>
  <c r="C14"/>
  <c r="B14"/>
  <c r="D14"/>
  <c r="E46"/>
  <c r="E45"/>
  <c r="E44"/>
  <c r="E37"/>
  <c r="E18"/>
  <c r="E43"/>
  <c r="E42"/>
  <c r="E41"/>
  <c r="E40"/>
  <c r="E39"/>
  <c r="E38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7"/>
  <c r="E16"/>
  <c r="E15"/>
</calcChain>
</file>

<file path=xl/sharedStrings.xml><?xml version="1.0" encoding="utf-8"?>
<sst xmlns="http://schemas.openxmlformats.org/spreadsheetml/2006/main" count="42" uniqueCount="42">
  <si>
    <t>Summary of number of grants by Year and by Department.</t>
  </si>
  <si>
    <t>Number of grants published</t>
  </si>
  <si>
    <t>Number of Grant Programs</t>
  </si>
  <si>
    <t>Value of grant programs</t>
  </si>
  <si>
    <t>%age</t>
  </si>
  <si>
    <t>Note includes all Active and Retired Agencies.</t>
  </si>
  <si>
    <t>Incl Ad hoc Grants Some repeats</t>
  </si>
  <si>
    <t>Attorney Generals Department</t>
  </si>
  <si>
    <t>Australian Federal Police</t>
  </si>
  <si>
    <t>Australian Securities and Investments Commission</t>
  </si>
  <si>
    <t>Australian Taxation Office</t>
  </si>
  <si>
    <t>Cancer Australia</t>
  </si>
  <si>
    <t>Department of Defence</t>
  </si>
  <si>
    <t>Department of Education, Skills and Employment</t>
  </si>
  <si>
    <t>Department of Finance</t>
  </si>
  <si>
    <t>Department of Foreign Affairs and Trade</t>
  </si>
  <si>
    <t>Department of Health</t>
  </si>
  <si>
    <t>Department of Home Affairs</t>
  </si>
  <si>
    <t>Department of Infrastructure, Transport, Regional Development and Communications</t>
  </si>
  <si>
    <t>Department of Social Services</t>
  </si>
  <si>
    <t>Department of the Prime Minister and Cabinet</t>
  </si>
  <si>
    <t>Department of the Treasury</t>
  </si>
  <si>
    <t>Department of Veterans' Affairs</t>
  </si>
  <si>
    <t>National Disability Insurance Agency (NDIA)</t>
  </si>
  <si>
    <t>National Health and Medical Research Council (NHMRC)</t>
  </si>
  <si>
    <t>National Mental Health Commission</t>
  </si>
  <si>
    <t>Organ and Tissue Authority</t>
  </si>
  <si>
    <t>Safe Work Australia</t>
  </si>
  <si>
    <t>Wine Australia</t>
  </si>
  <si>
    <t>Total Grants awarded 1 Jan 2020 to 31 Dec 2020</t>
  </si>
  <si>
    <t>44,073</t>
  </si>
  <si>
    <t>Australian Communications and Media Authority</t>
  </si>
  <si>
    <t>Australian Research Council</t>
  </si>
  <si>
    <t>Australian Trade and Investment Commission (Austrade)</t>
  </si>
  <si>
    <t>Department of Agriculture, Water and the Environment</t>
  </si>
  <si>
    <t>Department of Employment, Skills, Small and Family Business</t>
  </si>
  <si>
    <t>Department of Industry, Science, Energy and Resources</t>
  </si>
  <si>
    <t>Fair Work Ombudsman and Registered Organisations Commission Entity</t>
  </si>
  <si>
    <t>National Blood Authority</t>
  </si>
  <si>
    <t>National Indigenous Australians Agency</t>
  </si>
  <si>
    <t>NDIS Quality and Safeguards Commission</t>
  </si>
  <si>
    <t>Reconcilliation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</si>
</sst>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8" formatCode="&quot;$&quot;#,##0.00_);[Red]\(&quot;$&quot;#,##0.00\)"/>
    <numFmt numFmtId="168" formatCode="&quot;$&quot;#,##0"/>
  </numFmts>
  <fonts count="3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/>
    <xf numFmtId="3" fontId="1" fillId="0" borderId="4" xfId="0" applyNumberFormat="1" applyFont="1" applyBorder="1" applyAlignment="1">
      <alignment horizontal="right"/>
    </xf>
    <xf numFmtId="8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 wrapText="1"/>
    </xf>
    <xf numFmtId="168" fontId="2" fillId="0" borderId="0" xfId="0" applyNumberFormat="1" applyFont="1" applyProtection="1"/>
    <xf numFmtId="168" fontId="0" fillId="0" borderId="0" xfId="0" applyNumberFormat="1"/>
    <xf numFmtId="0" fontId="1" fillId="0" borderId="1" xfId="0" applyFont="1" applyBorder="1" applyAlignment="1">
      <alignment horizontal="right"/>
    </xf>
    <xf numFmtId="6" fontId="1" fillId="0" borderId="1" xfId="0" applyNumberFormat="1" applyFont="1" applyBorder="1" applyAlignment="1">
      <alignment horizontal="right"/>
    </xf>
    <xf numFmtId="0" fontId="2" fillId="0" borderId="1" xfId="0" applyNumberFormat="1" applyFont="1" applyBorder="1" applyProtection="1"/>
    <xf numFmtId="10" fontId="1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 applyProtection="1">
      <alignment vertical="top"/>
    </xf>
    <xf numFmtId="0" fontId="1" fillId="0" borderId="1" xfId="0" applyFont="1" applyFill="1" applyBorder="1" applyAlignment="1">
      <alignment horizontal="right"/>
    </xf>
    <xf numFmtId="0" fontId="1" fillId="0" borderId="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F46"/>
  <sheetViews>
    <sheetView tabSelected="1" topLeftCell="A10" workbookViewId="0">
      <pane ySplit="1" topLeftCell="A11" activePane="bottomLeft" state="frozen"/>
      <selection activeCell="A10" sqref="A10"/>
      <selection pane="bottomLeft" activeCell="B33" sqref="B33"/>
    </sheetView>
  </sheetViews>
  <sheetFormatPr defaultRowHeight="15"/>
  <cols>
    <col min="1" max="1" width="78.5703125" bestFit="1" customWidth="1"/>
    <col min="2" max="2" width="20.140625" customWidth="1"/>
    <col min="3" max="3" width="16" customWidth="1"/>
    <col min="4" max="4" width="18.28515625" bestFit="1" customWidth="1"/>
    <col min="5" max="5" width="7.140625" bestFit="1" customWidth="1"/>
    <col min="6" max="6" width="27.42578125" customWidth="1"/>
  </cols>
  <sheetData>
    <row r="9" spans="1:6" ht="15.75" thickBot="1"/>
    <row r="10" spans="1:6" ht="30.75" thickBot="1">
      <c r="A10" s="1" t="s">
        <v>0</v>
      </c>
      <c r="B10" s="2" t="s">
        <v>1</v>
      </c>
      <c r="C10" s="2" t="s">
        <v>2</v>
      </c>
      <c r="D10" s="2" t="s">
        <v>3</v>
      </c>
      <c r="E10" s="3" t="s">
        <v>4</v>
      </c>
      <c r="F10" s="18" t="s">
        <v>41</v>
      </c>
    </row>
    <row r="11" spans="1:6" ht="45.75" thickBot="1">
      <c r="A11" s="4" t="s">
        <v>5</v>
      </c>
      <c r="B11" s="9"/>
      <c r="C11" s="5" t="s">
        <v>6</v>
      </c>
      <c r="D11" s="5"/>
      <c r="E11" s="6"/>
    </row>
    <row r="12" spans="1:6" ht="15.75" thickBot="1">
      <c r="A12" s="4" t="s">
        <v>29</v>
      </c>
      <c r="B12" s="7" t="s">
        <v>30</v>
      </c>
      <c r="C12" s="6"/>
      <c r="D12" s="8">
        <v>15719459198.66</v>
      </c>
      <c r="E12" s="6"/>
    </row>
    <row r="13" spans="1:6" ht="15.75" thickBot="1">
      <c r="A13" s="1"/>
      <c r="B13" s="1"/>
      <c r="C13" s="1"/>
      <c r="D13" s="1"/>
      <c r="E13" s="1"/>
    </row>
    <row r="14" spans="1:6" ht="15.75" thickBot="1">
      <c r="A14" s="1"/>
      <c r="B14" s="13">
        <f>SUM(B15:B46)</f>
        <v>44073</v>
      </c>
      <c r="C14" s="13">
        <f>SUM(C15:C46)</f>
        <v>713</v>
      </c>
      <c r="D14" s="13">
        <f>SUM(D15:D46)</f>
        <v>15719459198.660032</v>
      </c>
      <c r="E14" s="1"/>
      <c r="F14" s="13">
        <f>SUM(F15:F46)</f>
        <v>15719459198.660032</v>
      </c>
    </row>
    <row r="15" spans="1:6" ht="15.75" thickBot="1">
      <c r="A15" s="1" t="s">
        <v>7</v>
      </c>
      <c r="B15" s="14">
        <v>452</v>
      </c>
      <c r="C15" s="12">
        <v>17</v>
      </c>
      <c r="D15" s="10">
        <v>36545138.490000002</v>
      </c>
      <c r="E15" s="15">
        <f>+D15/$D$12</f>
        <v>2.3248343361020512E-3</v>
      </c>
      <c r="F15" s="10">
        <v>36545138.490000002</v>
      </c>
    </row>
    <row r="16" spans="1:6" ht="15.75" thickBot="1">
      <c r="A16" s="1" t="s">
        <v>31</v>
      </c>
      <c r="B16" s="12">
        <v>110</v>
      </c>
      <c r="C16" s="12">
        <v>3</v>
      </c>
      <c r="D16" s="11">
        <v>17198806.419999998</v>
      </c>
      <c r="E16" s="15">
        <f>+D16/$D$12</f>
        <v>1.0941092948964877E-3</v>
      </c>
      <c r="F16" s="11">
        <v>17198806.419999998</v>
      </c>
    </row>
    <row r="17" spans="1:6" ht="15.75" thickBot="1">
      <c r="A17" s="1" t="s">
        <v>8</v>
      </c>
      <c r="B17" s="12">
        <v>14</v>
      </c>
      <c r="C17" s="12">
        <v>9</v>
      </c>
      <c r="D17" s="10">
        <v>8488119</v>
      </c>
      <c r="E17" s="15">
        <f t="shared" ref="E17:E46" si="0">+D17/$D$12</f>
        <v>5.3997525568332319E-4</v>
      </c>
      <c r="F17" s="10">
        <v>8488119</v>
      </c>
    </row>
    <row r="18" spans="1:6" ht="15.75" thickBot="1">
      <c r="A18" s="1" t="s">
        <v>32</v>
      </c>
      <c r="B18" s="12">
        <v>1902</v>
      </c>
      <c r="C18" s="12">
        <v>10</v>
      </c>
      <c r="D18" s="11">
        <v>1009990240.7</v>
      </c>
      <c r="E18" s="15">
        <f t="shared" si="0"/>
        <v>6.4250953416138915E-2</v>
      </c>
      <c r="F18" s="11">
        <v>1009990240.7</v>
      </c>
    </row>
    <row r="19" spans="1:6" ht="15.75" thickBot="1">
      <c r="A19" s="1" t="s">
        <v>9</v>
      </c>
      <c r="B19" s="12">
        <v>352</v>
      </c>
      <c r="C19" s="12">
        <v>5</v>
      </c>
      <c r="D19" s="11">
        <v>7513844.1500000004</v>
      </c>
      <c r="E19" s="15">
        <f t="shared" si="0"/>
        <v>4.7799635184908368E-4</v>
      </c>
      <c r="F19" s="11">
        <v>7513844.1500000004</v>
      </c>
    </row>
    <row r="20" spans="1:6" ht="15.75" thickBot="1">
      <c r="A20" s="1" t="s">
        <v>10</v>
      </c>
      <c r="B20" s="12">
        <v>11</v>
      </c>
      <c r="C20" s="1">
        <v>1</v>
      </c>
      <c r="D20" s="11">
        <v>1050000</v>
      </c>
      <c r="E20" s="15">
        <f t="shared" si="0"/>
        <v>6.6796191060409182E-5</v>
      </c>
      <c r="F20" s="11">
        <v>1050000</v>
      </c>
    </row>
    <row r="21" spans="1:6" ht="15.75" thickBot="1">
      <c r="A21" s="1" t="s">
        <v>33</v>
      </c>
      <c r="B21" s="12">
        <v>4146</v>
      </c>
      <c r="C21" s="12">
        <v>15</v>
      </c>
      <c r="D21" s="11">
        <v>248152164.66000018</v>
      </c>
      <c r="E21" s="15">
        <f t="shared" si="0"/>
        <v>1.5786304193031897E-2</v>
      </c>
      <c r="F21" s="11">
        <v>248152164.66000018</v>
      </c>
    </row>
    <row r="22" spans="1:6" ht="15.75" thickBot="1">
      <c r="A22" s="16" t="s">
        <v>11</v>
      </c>
      <c r="B22" s="12">
        <v>17</v>
      </c>
      <c r="C22" s="12">
        <v>1</v>
      </c>
      <c r="D22" s="11">
        <v>7194935</v>
      </c>
      <c r="E22" s="15">
        <f t="shared" si="0"/>
        <v>4.57708812311643E-4</v>
      </c>
      <c r="F22" s="11">
        <v>7194935</v>
      </c>
    </row>
    <row r="23" spans="1:6" ht="15.75" thickBot="1">
      <c r="A23" s="1" t="s">
        <v>34</v>
      </c>
      <c r="B23" s="12">
        <v>1645</v>
      </c>
      <c r="C23" s="12">
        <v>70</v>
      </c>
      <c r="D23" s="11">
        <v>372868992.13000005</v>
      </c>
      <c r="E23" s="15">
        <f t="shared" si="0"/>
        <v>2.3720217560778755E-2</v>
      </c>
      <c r="F23" s="11">
        <v>372868992.13000005</v>
      </c>
    </row>
    <row r="24" spans="1:6" ht="15.75" thickBot="1">
      <c r="A24" s="16" t="s">
        <v>12</v>
      </c>
      <c r="B24" s="12">
        <v>457</v>
      </c>
      <c r="C24" s="12">
        <v>28</v>
      </c>
      <c r="D24" s="11">
        <v>148618803.34999996</v>
      </c>
      <c r="E24" s="15">
        <f t="shared" si="0"/>
        <v>9.4544476035580746E-3</v>
      </c>
      <c r="F24" s="11">
        <v>148618803.34999996</v>
      </c>
    </row>
    <row r="25" spans="1:6" ht="15.75" thickBot="1">
      <c r="A25" s="16" t="s">
        <v>13</v>
      </c>
      <c r="B25" s="12">
        <v>17535</v>
      </c>
      <c r="C25" s="12">
        <v>34</v>
      </c>
      <c r="D25" s="11">
        <v>2440214412.31005</v>
      </c>
      <c r="E25" s="15">
        <f t="shared" si="0"/>
        <v>0.15523526486954878</v>
      </c>
      <c r="F25" s="11">
        <v>2440214412.31005</v>
      </c>
    </row>
    <row r="26" spans="1:6" ht="15.75" thickBot="1">
      <c r="A26" s="1" t="s">
        <v>35</v>
      </c>
      <c r="B26" s="12">
        <v>8</v>
      </c>
      <c r="C26" s="12">
        <v>1</v>
      </c>
      <c r="D26" s="10">
        <v>138526497.46000001</v>
      </c>
      <c r="E26" s="15">
        <f t="shared" si="0"/>
        <v>8.8124213250166169E-3</v>
      </c>
      <c r="F26" s="10">
        <v>138526497.46000001</v>
      </c>
    </row>
    <row r="27" spans="1:6" ht="15.75" thickBot="1">
      <c r="A27" s="1" t="s">
        <v>14</v>
      </c>
      <c r="B27" s="12">
        <v>10</v>
      </c>
      <c r="C27" s="12">
        <v>2</v>
      </c>
      <c r="D27" s="11">
        <v>3297973.8</v>
      </c>
      <c r="E27" s="15">
        <f t="shared" si="0"/>
        <v>2.0980198862573685E-4</v>
      </c>
      <c r="F27" s="11">
        <v>3297973.8</v>
      </c>
    </row>
    <row r="28" spans="1:6" ht="15.75" thickBot="1">
      <c r="A28" s="16" t="s">
        <v>15</v>
      </c>
      <c r="B28" s="12">
        <v>94</v>
      </c>
      <c r="C28" s="12">
        <v>47</v>
      </c>
      <c r="D28" s="11">
        <v>17746786.780000001</v>
      </c>
      <c r="E28" s="15">
        <f t="shared" si="0"/>
        <v>1.1289692956811656E-3</v>
      </c>
      <c r="F28" s="11">
        <v>17746786.780000001</v>
      </c>
    </row>
    <row r="29" spans="1:6" ht="15.75" thickBot="1">
      <c r="A29" s="16" t="s">
        <v>16</v>
      </c>
      <c r="B29" s="12">
        <v>4447</v>
      </c>
      <c r="C29" s="12">
        <v>227</v>
      </c>
      <c r="D29" s="11">
        <v>4816251674.7199926</v>
      </c>
      <c r="E29" s="15">
        <f t="shared" si="0"/>
        <v>0.30638787339010698</v>
      </c>
      <c r="F29" s="11">
        <v>4816251674.7199926</v>
      </c>
    </row>
    <row r="30" spans="1:6" ht="15.75" thickBot="1">
      <c r="A30" s="16" t="s">
        <v>17</v>
      </c>
      <c r="B30" s="12">
        <v>548</v>
      </c>
      <c r="C30" s="12">
        <v>17</v>
      </c>
      <c r="D30" s="11">
        <v>196194357.18000004</v>
      </c>
      <c r="E30" s="15">
        <f t="shared" si="0"/>
        <v>1.2480986444923282E-2</v>
      </c>
      <c r="F30" s="11">
        <v>196194357.18000004</v>
      </c>
    </row>
    <row r="31" spans="1:6" ht="15.75" thickBot="1">
      <c r="A31" s="16" t="s">
        <v>36</v>
      </c>
      <c r="B31" s="12">
        <v>3002</v>
      </c>
      <c r="C31" s="12">
        <v>28</v>
      </c>
      <c r="D31" s="11">
        <v>682566024.39999902</v>
      </c>
      <c r="E31" s="15">
        <f t="shared" si="0"/>
        <v>4.3421724359205952E-2</v>
      </c>
      <c r="F31" s="11">
        <v>682566024.39999902</v>
      </c>
    </row>
    <row r="32" spans="1:6" ht="15.75" thickBot="1">
      <c r="A32" s="16" t="s">
        <v>18</v>
      </c>
      <c r="B32" s="12">
        <v>2362</v>
      </c>
      <c r="C32" s="12">
        <v>44</v>
      </c>
      <c r="D32" s="11">
        <v>2190881172.8199925</v>
      </c>
      <c r="E32" s="15">
        <f t="shared" si="0"/>
        <v>0.13937382610508339</v>
      </c>
      <c r="F32" s="11">
        <v>2190881172.8199925</v>
      </c>
    </row>
    <row r="33" spans="1:6" ht="15.75" thickBot="1">
      <c r="A33" s="16" t="s">
        <v>19</v>
      </c>
      <c r="B33" s="12">
        <v>3641</v>
      </c>
      <c r="C33" s="12">
        <v>67</v>
      </c>
      <c r="D33" s="11">
        <v>544584404.06999838</v>
      </c>
      <c r="E33" s="15">
        <f t="shared" si="0"/>
        <v>3.4643965621693987E-2</v>
      </c>
      <c r="F33" s="11">
        <v>544584404.06999838</v>
      </c>
    </row>
    <row r="34" spans="1:6" ht="15.75" thickBot="1">
      <c r="A34" s="16" t="s">
        <v>20</v>
      </c>
      <c r="B34" s="12">
        <v>16</v>
      </c>
      <c r="C34" s="1">
        <v>8</v>
      </c>
      <c r="D34" s="11">
        <v>33048189.75</v>
      </c>
      <c r="E34" s="15">
        <f t="shared" si="0"/>
        <v>2.1023744730872917E-3</v>
      </c>
      <c r="F34" s="11">
        <v>33048189.75</v>
      </c>
    </row>
    <row r="35" spans="1:6" ht="15.75" thickBot="1">
      <c r="A35" s="16" t="s">
        <v>21</v>
      </c>
      <c r="B35" s="12">
        <v>46</v>
      </c>
      <c r="C35" s="12">
        <v>5</v>
      </c>
      <c r="D35" s="11">
        <v>27772265.429999996</v>
      </c>
      <c r="E35" s="15">
        <f t="shared" si="0"/>
        <v>1.7667443312787397E-3</v>
      </c>
      <c r="F35" s="11">
        <v>27772265.429999996</v>
      </c>
    </row>
    <row r="36" spans="1:6" ht="15.75" thickBot="1">
      <c r="A36" s="16" t="s">
        <v>22</v>
      </c>
      <c r="B36" s="12">
        <v>618</v>
      </c>
      <c r="C36" s="12">
        <v>10</v>
      </c>
      <c r="D36" s="11">
        <v>30784043.050000004</v>
      </c>
      <c r="E36" s="15">
        <f t="shared" si="0"/>
        <v>1.958339829694916E-3</v>
      </c>
      <c r="F36" s="11">
        <v>30784043.050000004</v>
      </c>
    </row>
    <row r="37" spans="1:6" ht="15.75" thickBot="1">
      <c r="A37" s="16" t="s">
        <v>37</v>
      </c>
      <c r="B37" s="12">
        <v>8</v>
      </c>
      <c r="C37" s="12">
        <v>2</v>
      </c>
      <c r="D37" s="11">
        <v>12150000</v>
      </c>
      <c r="E37" s="15">
        <f t="shared" si="0"/>
        <v>7.7292735369902056E-4</v>
      </c>
      <c r="F37" s="11">
        <v>12150000</v>
      </c>
    </row>
    <row r="38" spans="1:6" ht="15.75" thickBot="1">
      <c r="A38" s="16" t="s">
        <v>38</v>
      </c>
      <c r="B38" s="12">
        <v>4</v>
      </c>
      <c r="C38" s="12">
        <v>1</v>
      </c>
      <c r="D38" s="11">
        <v>271660.40000000002</v>
      </c>
      <c r="E38" s="15">
        <f t="shared" si="0"/>
        <v>1.7281790458997319E-5</v>
      </c>
      <c r="F38" s="11">
        <v>271660.40000000002</v>
      </c>
    </row>
    <row r="39" spans="1:6" ht="15.75" thickBot="1">
      <c r="A39" s="16" t="s">
        <v>23</v>
      </c>
      <c r="B39" s="12">
        <v>181</v>
      </c>
      <c r="C39" s="12">
        <v>8</v>
      </c>
      <c r="D39" s="11">
        <v>1006669073.1500012</v>
      </c>
      <c r="E39" s="15">
        <f t="shared" si="0"/>
        <v>6.4039675947364288E-2</v>
      </c>
      <c r="F39" s="11">
        <v>1006669073.1500012</v>
      </c>
    </row>
    <row r="40" spans="1:6" ht="15.75" thickBot="1">
      <c r="A40" s="16" t="s">
        <v>24</v>
      </c>
      <c r="B40" s="12">
        <v>725</v>
      </c>
      <c r="C40" s="12">
        <v>14</v>
      </c>
      <c r="D40" s="11">
        <v>740619466.37999892</v>
      </c>
      <c r="E40" s="15">
        <f t="shared" si="0"/>
        <v>4.7114818456549246E-2</v>
      </c>
      <c r="F40" s="11">
        <v>740619466.37999892</v>
      </c>
    </row>
    <row r="41" spans="1:6" ht="15.75" thickBot="1">
      <c r="A41" s="16" t="s">
        <v>39</v>
      </c>
      <c r="B41" s="12">
        <v>1480</v>
      </c>
      <c r="C41" s="12">
        <v>22</v>
      </c>
      <c r="D41" s="11">
        <v>848541512.59000015</v>
      </c>
      <c r="E41" s="15">
        <f t="shared" si="0"/>
        <v>5.3980324759666909E-2</v>
      </c>
      <c r="F41" s="11">
        <v>848541512.59000015</v>
      </c>
    </row>
    <row r="42" spans="1:6" ht="15.75" thickBot="1">
      <c r="A42" s="16" t="s">
        <v>25</v>
      </c>
      <c r="B42" s="12">
        <v>9</v>
      </c>
      <c r="C42" s="12">
        <v>9</v>
      </c>
      <c r="D42" s="11">
        <v>858686.4</v>
      </c>
      <c r="E42" s="15">
        <f t="shared" si="0"/>
        <v>5.4625696033690427E-5</v>
      </c>
      <c r="F42" s="11">
        <v>858686.4</v>
      </c>
    </row>
    <row r="43" spans="1:6" ht="15.75" thickBot="1">
      <c r="A43" s="16" t="s">
        <v>40</v>
      </c>
      <c r="B43" s="12">
        <v>5</v>
      </c>
      <c r="C43" s="12">
        <v>1</v>
      </c>
      <c r="D43" s="11">
        <v>3258200</v>
      </c>
      <c r="E43" s="15">
        <f t="shared" si="0"/>
        <v>2.0727176163145257E-4</v>
      </c>
      <c r="F43" s="11">
        <v>3258200</v>
      </c>
    </row>
    <row r="44" spans="1:6" ht="15.75" thickBot="1">
      <c r="A44" s="16" t="s">
        <v>26</v>
      </c>
      <c r="B44" s="17">
        <v>48</v>
      </c>
      <c r="C44" s="17">
        <v>3</v>
      </c>
      <c r="D44" s="11">
        <v>117199665.8</v>
      </c>
      <c r="E44" s="15">
        <f t="shared" si="0"/>
        <v>7.4557059704694322E-3</v>
      </c>
      <c r="F44" s="11">
        <v>117199665.8</v>
      </c>
    </row>
    <row r="45" spans="1:6" ht="15.75" thickBot="1">
      <c r="A45" s="16" t="s">
        <v>27</v>
      </c>
      <c r="B45" s="17">
        <v>2</v>
      </c>
      <c r="C45" s="17">
        <v>2</v>
      </c>
      <c r="D45" s="11">
        <v>372444.1</v>
      </c>
      <c r="E45" s="15">
        <f t="shared" si="0"/>
        <v>2.3693187869449661E-5</v>
      </c>
      <c r="F45" s="11">
        <v>372444.1</v>
      </c>
    </row>
    <row r="46" spans="1:6" ht="15.75" thickBot="1">
      <c r="A46" s="16" t="s">
        <v>28</v>
      </c>
      <c r="B46" s="17">
        <v>178</v>
      </c>
      <c r="C46" s="17">
        <v>2</v>
      </c>
      <c r="D46" s="11">
        <v>10029644.169999981</v>
      </c>
      <c r="E46" s="15">
        <f t="shared" si="0"/>
        <v>6.3804002690213133E-4</v>
      </c>
      <c r="F46" s="11">
        <v>10029644.169999981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temp</cp:lastModifiedBy>
  <dcterms:created xsi:type="dcterms:W3CDTF">2021-01-26T00:14:33Z</dcterms:created>
  <dcterms:modified xsi:type="dcterms:W3CDTF">2021-01-26T12:50:35Z</dcterms:modified>
</cp:coreProperties>
</file>