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7555" windowHeight="12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Sheet1!$A$65:$AZ$117</definedName>
  </definedNames>
  <calcPr calcId="125725"/>
</workbook>
</file>

<file path=xl/calcChain.xml><?xml version="1.0" encoding="utf-8"?>
<calcChain xmlns="http://schemas.openxmlformats.org/spreadsheetml/2006/main">
  <c r="D163" i="1"/>
  <c r="A64"/>
  <c r="D162"/>
  <c r="F161"/>
  <c r="D161"/>
  <c r="F160"/>
  <c r="D160"/>
  <c r="D159"/>
  <c r="D158"/>
  <c r="D157"/>
  <c r="D156"/>
  <c r="D155"/>
  <c r="D154"/>
  <c r="D153"/>
  <c r="D152"/>
  <c r="D151"/>
  <c r="D150"/>
  <c r="D149"/>
  <c r="D14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D130"/>
  <c r="D129"/>
  <c r="D128"/>
  <c r="D127"/>
  <c r="D126"/>
  <c r="D125"/>
  <c r="D124"/>
  <c r="D123"/>
  <c r="A63"/>
  <c r="N7"/>
  <c r="N5"/>
  <c r="N4"/>
  <c r="N3"/>
  <c r="N2"/>
</calcChain>
</file>

<file path=xl/sharedStrings.xml><?xml version="1.0" encoding="utf-8"?>
<sst xmlns="http://schemas.openxmlformats.org/spreadsheetml/2006/main" count="1819" uniqueCount="430">
  <si>
    <t>Political Party</t>
  </si>
  <si>
    <t>Coalition</t>
  </si>
  <si>
    <t>ALP</t>
  </si>
  <si>
    <t>Independent</t>
  </si>
  <si>
    <t>Greens</t>
  </si>
  <si>
    <t>Count</t>
  </si>
  <si>
    <t>01. Agency Name</t>
  </si>
  <si>
    <t>02. Award Type</t>
  </si>
  <si>
    <t>03. Grant Award ID</t>
  </si>
  <si>
    <t>04. Financial Year Published</t>
  </si>
  <si>
    <t>05. Publish Date</t>
  </si>
  <si>
    <t>06. Approval Date</t>
  </si>
  <si>
    <t>07. Start Date</t>
  </si>
  <si>
    <t>08. End Date</t>
  </si>
  <si>
    <t>09. Variation Reason</t>
  </si>
  <si>
    <t>10. Selection Process</t>
  </si>
  <si>
    <t>11. One-off/Ad hoc</t>
  </si>
  <si>
    <t>Electorate</t>
  </si>
  <si>
    <t>12. Purpose</t>
  </si>
  <si>
    <t>13. PBS Program Name</t>
  </si>
  <si>
    <t>14. Grant Program</t>
  </si>
  <si>
    <t>15. Grant Activity</t>
  </si>
  <si>
    <t>16. Category Code</t>
  </si>
  <si>
    <t>17. Category</t>
  </si>
  <si>
    <t>18. Aggregate Award</t>
  </si>
  <si>
    <t>19. Aggregate Reason</t>
  </si>
  <si>
    <t>20. Aggregate Volume</t>
  </si>
  <si>
    <t>21. Confidentiality - Contract</t>
  </si>
  <si>
    <t>22. Confidentiality - Contract Reason(s)</t>
  </si>
  <si>
    <t>23. Confidentiality - Contract Other</t>
  </si>
  <si>
    <t>24. Confidentiality - Outputs</t>
  </si>
  <si>
    <t>25. Confidentiality - Outputs Reason(s)</t>
  </si>
  <si>
    <t>26. Confidentiality - Outputs Other</t>
  </si>
  <si>
    <t>27. Recipient ABN Exempt</t>
  </si>
  <si>
    <t>28. Recipient Name</t>
  </si>
  <si>
    <t>29. Recipient ABN</t>
  </si>
  <si>
    <t>30. Recipient Suburb</t>
  </si>
  <si>
    <t>31. Recipient Postcode</t>
  </si>
  <si>
    <t>32. Recipient Town/City</t>
  </si>
  <si>
    <t>33. Recipient State/Territory</t>
  </si>
  <si>
    <t>34. Recipient Country</t>
  </si>
  <si>
    <t>35. Delivery Postcode</t>
  </si>
  <si>
    <t>36. Delivery State/Territory</t>
  </si>
  <si>
    <t>37. Delivery Country</t>
  </si>
  <si>
    <t>38. Agency Contact Name</t>
  </si>
  <si>
    <t>39. Agency Contact Phone</t>
  </si>
  <si>
    <t>40. Agency Contact Email</t>
  </si>
  <si>
    <t>41. Grant Opportunity ID</t>
  </si>
  <si>
    <t>42. Grant Opportunity Title</t>
  </si>
  <si>
    <t>43. Value Threshold</t>
  </si>
  <si>
    <t>44. Internal Reference ID</t>
  </si>
  <si>
    <t>45. Value</t>
  </si>
  <si>
    <t>Department of Climate Change, Energy, the Environment and Water</t>
  </si>
  <si>
    <t>Grant</t>
  </si>
  <si>
    <t>GA304376</t>
  </si>
  <si>
    <t>2022-2023</t>
  </si>
  <si>
    <t>5/30/2023</t>
  </si>
  <si>
    <t>4/19/2023</t>
  </si>
  <si>
    <t>5/26/2023</t>
  </si>
  <si>
    <t>Closed Non-Competitive</t>
  </si>
  <si>
    <t>Nationals</t>
  </si>
  <si>
    <t>No</t>
  </si>
  <si>
    <t>Parkes</t>
  </si>
  <si>
    <t>A grant has been awarded to install, connect and operate a community battery in Narrabri, NSW.</t>
  </si>
  <si>
    <t>Supporting Reliable, Secure and Affordable Energy</t>
  </si>
  <si>
    <t>Community Batteries for Household Solar</t>
  </si>
  <si>
    <t>Narrabri Renewable Energy Precinct - Community Battery</t>
  </si>
  <si>
    <t>Energy Resources</t>
  </si>
  <si>
    <t>GENIENERGY LIMITED</t>
  </si>
  <si>
    <t>HARPARARY</t>
  </si>
  <si>
    <t>NSW</t>
  </si>
  <si>
    <t>AUSTRALIA</t>
  </si>
  <si>
    <t>Grants Reporting Manager</t>
  </si>
  <si>
    <t>Grantswebreporting@industry.gov.au</t>
  </si>
  <si>
    <t>GO5883</t>
  </si>
  <si>
    <t>Community Batteries for Household Solar Program - Delivery of Election Commitments Stream 2</t>
  </si>
  <si>
    <t>$250k to &lt; $1m</t>
  </si>
  <si>
    <t>CBHSII000001</t>
  </si>
  <si>
    <t>GA313125</t>
  </si>
  <si>
    <t>6/20/2023</t>
  </si>
  <si>
    <t>6/16/2023</t>
  </si>
  <si>
    <t>Targeted or Restricted Competitive</t>
  </si>
  <si>
    <t>Bendigo</t>
  </si>
  <si>
    <t>A grant has been awarded to install, connect and operate a community battery in Maldon, Victoria.</t>
  </si>
  <si>
    <t>Maldon Community Battery</t>
  </si>
  <si>
    <t>POWERCOR AUSTRALIA LTD</t>
  </si>
  <si>
    <t>MELBOURNE</t>
  </si>
  <si>
    <t>VIC</t>
  </si>
  <si>
    <t>GO5882</t>
  </si>
  <si>
    <t>Community Batteries for Household Solar Program - Delivery of Election Commitments Stream 1</t>
  </si>
  <si>
    <t>CBHSI000063</t>
  </si>
  <si>
    <t>GA308875</t>
  </si>
  <si>
    <t>6/14/2023</t>
  </si>
  <si>
    <t>6/13/2023</t>
  </si>
  <si>
    <t>Mackeller</t>
  </si>
  <si>
    <t>A grant has been awarded to install, connect and operate a community battery in Warriewood, NSW.</t>
  </si>
  <si>
    <t>Warriewood Community Battery</t>
  </si>
  <si>
    <t>AUSGRID FINANCE PTY LTD</t>
  </si>
  <si>
    <t>SYDNEY</t>
  </si>
  <si>
    <t>CBHSI000041</t>
  </si>
  <si>
    <t>GA308873</t>
  </si>
  <si>
    <t>Wentworth</t>
  </si>
  <si>
    <t>A grant has been awarded to install, connect and operate a community battery in Bondi, NSW.</t>
  </si>
  <si>
    <t>Bondi Community Battery</t>
  </si>
  <si>
    <t>CBHSI000043</t>
  </si>
  <si>
    <t>GA308877</t>
  </si>
  <si>
    <t>Robertson</t>
  </si>
  <si>
    <t>A grant has been awarded to install, connect and operate a community battery in Narara, NSW.</t>
  </si>
  <si>
    <t>Narara Community Battery</t>
  </si>
  <si>
    <t>CBHSI000039</t>
  </si>
  <si>
    <t>GA308824</t>
  </si>
  <si>
    <t>Liberal</t>
  </si>
  <si>
    <t>Farrer</t>
  </si>
  <si>
    <t>A grant has been awarded to install, connect and operate a community battery in Leeton, NSW</t>
  </si>
  <si>
    <t>Leeton Community Battery</t>
  </si>
  <si>
    <t>ESSENTIAL ENERGY</t>
  </si>
  <si>
    <t>PORT MACQUARIE</t>
  </si>
  <si>
    <t>CBHSI000032</t>
  </si>
  <si>
    <t>GA308874</t>
  </si>
  <si>
    <t>North Sydney</t>
  </si>
  <si>
    <t>A grant has been awarded to install, connect and operate a community battery in Cammeray, NSW.</t>
  </si>
  <si>
    <t>Cammeray Community Battery</t>
  </si>
  <si>
    <t>CBHSI000042</t>
  </si>
  <si>
    <t>GA308825</t>
  </si>
  <si>
    <t>Hume</t>
  </si>
  <si>
    <t>A grant has been awarded to install, connect and operate a community battery in Goulburn, NSW</t>
  </si>
  <si>
    <t>Goulburn Community Battery</t>
  </si>
  <si>
    <t>CBHSI000031</t>
  </si>
  <si>
    <t>GA308876</t>
  </si>
  <si>
    <t>Cunningham</t>
  </si>
  <si>
    <t>A grant has been awarded to install, connect and operate a community battery in North Epping, NSW.</t>
  </si>
  <si>
    <t>North Epping Community Battery</t>
  </si>
  <si>
    <t>CBHSI000040</t>
  </si>
  <si>
    <t>GA308826</t>
  </si>
  <si>
    <t>Gilmore</t>
  </si>
  <si>
    <t>A grant has been awarded to install, connect and operate a community battery in Maloneys Beach, NSW</t>
  </si>
  <si>
    <t>Maloneys Beach Community Battery</t>
  </si>
  <si>
    <t>CBHSI000030</t>
  </si>
  <si>
    <t>GA308878</t>
  </si>
  <si>
    <t>Reid</t>
  </si>
  <si>
    <t>A grant has been awarded to install, connect and operate a community battery in Cabarita, NSW.</t>
  </si>
  <si>
    <t>Cabarita Community Battery</t>
  </si>
  <si>
    <t>CBHSI000038</t>
  </si>
  <si>
    <t>GA314670</t>
  </si>
  <si>
    <t>6/21/2023</t>
  </si>
  <si>
    <t>A grant has been awarded to install, connect and operate a community battery in Warrawong, NSW</t>
  </si>
  <si>
    <t>Warrawong community battery</t>
  </si>
  <si>
    <t>ENDEAVOUR ENERGY NETWORK MANAGEMENT PTY LTD</t>
  </si>
  <si>
    <t>HUNTINGWOOD</t>
  </si>
  <si>
    <t>CBHSI000072</t>
  </si>
  <si>
    <t>GA314672</t>
  </si>
  <si>
    <t>Macquarie</t>
  </si>
  <si>
    <t>A grant has been awarded to install, connect and operate a community battery in Blaxland, NSW</t>
  </si>
  <si>
    <t>Blaxland community battery</t>
  </si>
  <si>
    <t>CBHSI000062</t>
  </si>
  <si>
    <t>GA314666</t>
  </si>
  <si>
    <t>A grant has been awarded to install, connect and operate a community battery in Hobartville, NSW</t>
  </si>
  <si>
    <t>Hobartville community battery</t>
  </si>
  <si>
    <t>CBHSI000065</t>
  </si>
  <si>
    <t>GA314667</t>
  </si>
  <si>
    <t>Fowler</t>
  </si>
  <si>
    <t>A grant has been awarded to install, connect and operate a community battery in Cabramatta, NSW</t>
  </si>
  <si>
    <t>Cabramatta community battery</t>
  </si>
  <si>
    <t>CBHSI000061</t>
  </si>
  <si>
    <t>GA314665</t>
  </si>
  <si>
    <t>Chifley</t>
  </si>
  <si>
    <t>A grant has been awarded to install, connect and operate a community battery in Bidwill, NSW</t>
  </si>
  <si>
    <t>Bidwill community battery</t>
  </si>
  <si>
    <t>CBHSI000088</t>
  </si>
  <si>
    <t>GA314671</t>
  </si>
  <si>
    <t>Whitlam</t>
  </si>
  <si>
    <t>A grant has been awarded to install, connect and operate a community battery in Dapto, NSW</t>
  </si>
  <si>
    <t>Dapto community battery</t>
  </si>
  <si>
    <t>CBHSI000064</t>
  </si>
  <si>
    <t>GA313126</t>
  </si>
  <si>
    <t>Dunkley</t>
  </si>
  <si>
    <t>A grant has been awarded to install, connect and operate a community battery in Carrum Downs, Victoria.</t>
  </si>
  <si>
    <t>Carrum Downs Community Battery</t>
  </si>
  <si>
    <t>UNITED ENERGY DISTRIBUTION PTY LIMITED</t>
  </si>
  <si>
    <t>MOUNT WAVERLEY</t>
  </si>
  <si>
    <t>CBHSI000070</t>
  </si>
  <si>
    <t>GA308912</t>
  </si>
  <si>
    <t>6/15/2023</t>
  </si>
  <si>
    <t>LNP</t>
  </si>
  <si>
    <t>Fisher</t>
  </si>
  <si>
    <t>A grant has been awarded to install, connect and operate a community battery in Caloundra, Queensland.</t>
  </si>
  <si>
    <t>Caloundra Community Battery</t>
  </si>
  <si>
    <t>ENERGEX LIMITED</t>
  </si>
  <si>
    <t>NEWSTEAD</t>
  </si>
  <si>
    <t>QLD</t>
  </si>
  <si>
    <t>CBHSI000074</t>
  </si>
  <si>
    <t>GA308909</t>
  </si>
  <si>
    <t>Ryan</t>
  </si>
  <si>
    <t>A grant has been awarded to install, connect and operate a community battery in The Gap, Queensland.</t>
  </si>
  <si>
    <t>The Gap Community Battery</t>
  </si>
  <si>
    <t>CBHSI000083</t>
  </si>
  <si>
    <t>GA308910</t>
  </si>
  <si>
    <t>Fadden</t>
  </si>
  <si>
    <t>A grant has been awarded to install, connect and operate a community battery in Pimpama, Queensland.</t>
  </si>
  <si>
    <t>Pimpama Community Battery</t>
  </si>
  <si>
    <t>CBHSI000082</t>
  </si>
  <si>
    <t>GA308925</t>
  </si>
  <si>
    <t>Moreton</t>
  </si>
  <si>
    <t>A grant has been awarded to install, connect and operate a community battery in Moorooka, Queensland.</t>
  </si>
  <si>
    <t>Moorooka Community Battery</t>
  </si>
  <si>
    <t>CBHSI000078</t>
  </si>
  <si>
    <t>GA308926</t>
  </si>
  <si>
    <t>Dickson</t>
  </si>
  <si>
    <t>A grant has been awarded to install, connect and operate a community battery in Kallangur, Queensland.</t>
  </si>
  <si>
    <t>Kallangur Community Battery</t>
  </si>
  <si>
    <t>CBHSI000077</t>
  </si>
  <si>
    <t>GA308914</t>
  </si>
  <si>
    <t>Bowman</t>
  </si>
  <si>
    <t>A grant has been awarded to install, connect and operate a community battery in Birkdale, Queensland.</t>
  </si>
  <si>
    <t>Birkdale Community Battery</t>
  </si>
  <si>
    <t>CBHSI000069</t>
  </si>
  <si>
    <t>GA308923</t>
  </si>
  <si>
    <t>Lilley</t>
  </si>
  <si>
    <t>A grant has been awarded to install, connect and operate a community battery in Nundah, Queensland.</t>
  </si>
  <si>
    <t>Nundah Community Battery</t>
  </si>
  <si>
    <t>CBHSI000081</t>
  </si>
  <si>
    <t>GA308908</t>
  </si>
  <si>
    <t>Leichhardt</t>
  </si>
  <si>
    <t>A grant has been awarded to install, connect and operate a community battery in Cairns North, Queensland.</t>
  </si>
  <si>
    <t>Cairns North Community Battery</t>
  </si>
  <si>
    <t>ERGON ENERGY CORPORATION LIMITED</t>
  </si>
  <si>
    <t>TOWNSVILLE CITY</t>
  </si>
  <si>
    <t>CBHSI000084</t>
  </si>
  <si>
    <t>GA308915</t>
  </si>
  <si>
    <t>Wide bay</t>
  </si>
  <si>
    <t>A grant has been awarded to install, connect and operate a community battery in Noosaville, Queensland.</t>
  </si>
  <si>
    <t>Noosaville Community Battery</t>
  </si>
  <si>
    <t>NOOSA SHIRE COUNCIL</t>
  </si>
  <si>
    <t>TEWANTIN</t>
  </si>
  <si>
    <t>CBHSI000060</t>
  </si>
  <si>
    <t>GA308927</t>
  </si>
  <si>
    <t>Petrie</t>
  </si>
  <si>
    <t>A grant has been awarded to install, connect and operate a community battery in Griffin, Queensland.</t>
  </si>
  <si>
    <t>Griffin Community Battery</t>
  </si>
  <si>
    <t>CBHSI000076</t>
  </si>
  <si>
    <t>GA308913</t>
  </si>
  <si>
    <t>Longman</t>
  </si>
  <si>
    <t>A grant has been awarded to install, connect and operate a community battery in Caboolture, Queensland.</t>
  </si>
  <si>
    <t>Caboolture Community Battery</t>
  </si>
  <si>
    <t>CBHSI000073</t>
  </si>
  <si>
    <t>GA308924</t>
  </si>
  <si>
    <t>Brisbane</t>
  </si>
  <si>
    <t>A grant has been awarded to install, connect and operate a community battery in Newmarket, Queensland.</t>
  </si>
  <si>
    <t>Newmarket Community Battery</t>
  </si>
  <si>
    <t>CBHSI000079</t>
  </si>
  <si>
    <t>GA308911</t>
  </si>
  <si>
    <t>Griffith</t>
  </si>
  <si>
    <t>A grant has been awarded to install, connect and operate a community battery in Coorparoo, Queensland.</t>
  </si>
  <si>
    <t>Coorparoo Community Battery</t>
  </si>
  <si>
    <t>CBHSI000075</t>
  </si>
  <si>
    <t>GA308973</t>
  </si>
  <si>
    <t>Boothby</t>
  </si>
  <si>
    <t>A grant has been awarded to install, connect and operate a community battery in Edwardstown, South Australia.</t>
  </si>
  <si>
    <t>Edwardstown Community Battery</t>
  </si>
  <si>
    <t>DEPARTMENT FOR ENERGY AND MINING</t>
  </si>
  <si>
    <t>ADELAIDE</t>
  </si>
  <si>
    <t>SA</t>
  </si>
  <si>
    <t>CBHSI000066</t>
  </si>
  <si>
    <t>GA308972</t>
  </si>
  <si>
    <t>Sturt</t>
  </si>
  <si>
    <t>A grant has been awarded to install, connect and operate a community battery in Magill, South Australia</t>
  </si>
  <si>
    <t>Magill Community Battery</t>
  </si>
  <si>
    <t>CBHSI000086</t>
  </si>
  <si>
    <t>GA308916</t>
  </si>
  <si>
    <t>Jagajaga</t>
  </si>
  <si>
    <t>A grant has been awarded to install, connect and operate a community battery in Bellfield, Victoria.</t>
  </si>
  <si>
    <t>Bellfield Community Battery</t>
  </si>
  <si>
    <t>JEMENA ELECTRICITY NETWORKS (VIC) LTD</t>
  </si>
  <si>
    <t>CBHSI000046</t>
  </si>
  <si>
    <t>GA308918</t>
  </si>
  <si>
    <t>Maribyrnong</t>
  </si>
  <si>
    <t>A grant has been awarded to install, connect and operate a community battery in Flemington, Victoria.</t>
  </si>
  <si>
    <t>Flemington Community Battery</t>
  </si>
  <si>
    <t>CBHSI000044</t>
  </si>
  <si>
    <t>GA308919</t>
  </si>
  <si>
    <t>Cooper</t>
  </si>
  <si>
    <t>A grant has been awarded to install, connect and operate a community battery in Alphington, Victoria.</t>
  </si>
  <si>
    <t>Alphington Community Battery</t>
  </si>
  <si>
    <t>CBHSI000036</t>
  </si>
  <si>
    <t>GA308917</t>
  </si>
  <si>
    <t>Wills</t>
  </si>
  <si>
    <t>A grant has been awarded to install, connect and operate a community battery in Coburg, Victoria.</t>
  </si>
  <si>
    <t>Coburg Community Battery</t>
  </si>
  <si>
    <t>CBHSI000045</t>
  </si>
  <si>
    <t>GA308920</t>
  </si>
  <si>
    <t>Fraser</t>
  </si>
  <si>
    <t>A grant has been awarded to install, connect and operate a community battery in Sunshine, Victoria</t>
  </si>
  <si>
    <t>Sunshine Community Battery</t>
  </si>
  <si>
    <t>BRIMBANK CITY COUNCIL</t>
  </si>
  <si>
    <t>SUNSHINE</t>
  </si>
  <si>
    <t>CBHSI000028</t>
  </si>
  <si>
    <t>GA308867</t>
  </si>
  <si>
    <t>Flinders</t>
  </si>
  <si>
    <t>A grant has been awarded to install, connect and operate a community battery in Flinders, Victoria.</t>
  </si>
  <si>
    <t>Flinders Community Battery</t>
  </si>
  <si>
    <t>MORNINGTON PENINSULA SHIRE COUNCIL</t>
  </si>
  <si>
    <t>ROSEBUD</t>
  </si>
  <si>
    <t>CBHSI000057</t>
  </si>
  <si>
    <t>GA308879</t>
  </si>
  <si>
    <t>Macnamara</t>
  </si>
  <si>
    <t>A grant has been awarded to install, connect and operate a community battery in Southbank, Victoria.</t>
  </si>
  <si>
    <t>Southbank Community Battery</t>
  </si>
  <si>
    <t>MELBOURNE CITY COUNCIL ( CITY OF MELBOURNE )</t>
  </si>
  <si>
    <t>CBHSI000009</t>
  </si>
  <si>
    <t>GA308866</t>
  </si>
  <si>
    <t>A grant has been awarded to install, connect and operate a community battery in Brunswick, VIC</t>
  </si>
  <si>
    <t>Brunswick Community Battery</t>
  </si>
  <si>
    <t>MORELAND CITY COUNCIL</t>
  </si>
  <si>
    <t>BRUNSWICK</t>
  </si>
  <si>
    <t>CBHSI000071</t>
  </si>
  <si>
    <t>GA308881</t>
  </si>
  <si>
    <t>Casey</t>
  </si>
  <si>
    <t>A grant has been awarded to install, connect and operate a community battery in Yarra Junction, Victoria.</t>
  </si>
  <si>
    <t>Yarra Junction Community Battery</t>
  </si>
  <si>
    <t>INDIGO POWER LTD</t>
  </si>
  <si>
    <t>BEECHWORTH</t>
  </si>
  <si>
    <t>CBHSI000004</t>
  </si>
  <si>
    <t>GA308871</t>
  </si>
  <si>
    <t>6/25/2027</t>
  </si>
  <si>
    <t>Cowan</t>
  </si>
  <si>
    <t>A grant has been awarded to install, connect and operate a community battery in Dianella. Western Australia.</t>
  </si>
  <si>
    <t>Dianella Community Battery</t>
  </si>
  <si>
    <t>ELECTRICITY NETWORKS CORPORATION</t>
  </si>
  <si>
    <t>PERTH</t>
  </si>
  <si>
    <t>WA</t>
  </si>
  <si>
    <t>CBHSI000050</t>
  </si>
  <si>
    <t>GA308870</t>
  </si>
  <si>
    <t>Moore</t>
  </si>
  <si>
    <t>A grant has been awarded to install, connect and operate a community battery in Kinross, Western Australia.</t>
  </si>
  <si>
    <t>Kinross Community Battery</t>
  </si>
  <si>
    <t>CBHSI000051</t>
  </si>
  <si>
    <t>GA308868</t>
  </si>
  <si>
    <t>Hasluck</t>
  </si>
  <si>
    <t>A grant has been awarded to install, connect and operate a community battery in Stratton, Western Australia.</t>
  </si>
  <si>
    <t>Stratton Community Battery</t>
  </si>
  <si>
    <t>CBHSI000053</t>
  </si>
  <si>
    <t>GA308872</t>
  </si>
  <si>
    <t>Fremantle</t>
  </si>
  <si>
    <t>A grant has been awarded to install, connect and operate a community battery in Coogee, Western Australia.</t>
  </si>
  <si>
    <t>Coogee Community Battery</t>
  </si>
  <si>
    <t>CBHSI000049</t>
  </si>
  <si>
    <t>GA308869</t>
  </si>
  <si>
    <t>Brand</t>
  </si>
  <si>
    <t>A grant has been awarded to install, connect and operate a community battery in Port Kennedy, Western Australia.</t>
  </si>
  <si>
    <t>Port Kennedy Community Battery</t>
  </si>
  <si>
    <t>CBHSI000052</t>
  </si>
  <si>
    <t>GA308880</t>
  </si>
  <si>
    <t>Perth</t>
  </si>
  <si>
    <t>A grant has been awarded to install, connect and operate a community battery in Bayswater, WA.</t>
  </si>
  <si>
    <t>Bayswater Community Battery</t>
  </si>
  <si>
    <t>CBHSI000007</t>
  </si>
  <si>
    <t>GA314704</t>
  </si>
  <si>
    <t>6/22/2023</t>
  </si>
  <si>
    <t>Braddon</t>
  </si>
  <si>
    <t>A grant has been awarded to install, connect and operate a community battery in Shorewell Park, Tasmania.</t>
  </si>
  <si>
    <t>Shorewell Park Community Battery</t>
  </si>
  <si>
    <t>TASMANIAN NETWORKS PTY LTD</t>
  </si>
  <si>
    <t>LENAH VALLEY</t>
  </si>
  <si>
    <t>TAS</t>
  </si>
  <si>
    <t>CBHSI000029</t>
  </si>
  <si>
    <t>GA314705</t>
  </si>
  <si>
    <t>A grant has been awarded to install, connect and operate a community battery in Glebe HIll, Tasmania.</t>
  </si>
  <si>
    <t>Glebe Hill Community Battery</t>
  </si>
  <si>
    <t>CBHSI000025</t>
  </si>
  <si>
    <t>GA303876</t>
  </si>
  <si>
    <t>5/25/2023</t>
  </si>
  <si>
    <t>5/17/2023</t>
  </si>
  <si>
    <t>Ballarat</t>
  </si>
  <si>
    <t>A grant has been awarded to install, connect and operate a community battery in Hepburn Shire, VIC.</t>
  </si>
  <si>
    <t>Hepburn Energy Community Battery Stage 1</t>
  </si>
  <si>
    <t>HEPBURN COMMUNITY WIND PARK CO-OPERATIVE LIMITED</t>
  </si>
  <si>
    <t>DAYLESFORD</t>
  </si>
  <si>
    <t>CBHSII000002</t>
  </si>
  <si>
    <t>GA306282</t>
  </si>
  <si>
    <t>Green</t>
  </si>
  <si>
    <t>Melbourne</t>
  </si>
  <si>
    <t>A grant has been awarded to install, connect and operate a community battery in Richmond, Victoria.</t>
  </si>
  <si>
    <t>Richmond Community Battery</t>
  </si>
  <si>
    <t>YARRA ENERGY FOUNDATION LIMITED</t>
  </si>
  <si>
    <t>FITZROY</t>
  </si>
  <si>
    <t>CBHSI000024</t>
  </si>
  <si>
    <t>Community Batteries for Household Solar Scheme Grants awarded Fin Year 2022 - 2023</t>
  </si>
  <si>
    <t>Number of grants</t>
  </si>
  <si>
    <t>value of grants</t>
  </si>
  <si>
    <t>%age</t>
  </si>
  <si>
    <t>Margin in 2019</t>
  </si>
  <si>
    <t>Grants</t>
  </si>
  <si>
    <t>seats</t>
  </si>
  <si>
    <t>Political party in 2019</t>
  </si>
  <si>
    <t>ALp</t>
  </si>
  <si>
    <t>marginality using 2pp margin in 2019 election</t>
  </si>
  <si>
    <t>No in range</t>
  </si>
  <si>
    <t>less than 5000 votes</t>
  </si>
  <si>
    <t>less than 10,000 votes</t>
  </si>
  <si>
    <t>less than 15000 votes</t>
  </si>
  <si>
    <t>Less than 20,000 votes</t>
  </si>
  <si>
    <t>less than 25000 votes</t>
  </si>
  <si>
    <t>less than 30,000 votes</t>
  </si>
  <si>
    <t>less than 35000 votes</t>
  </si>
  <si>
    <t>less than 40000 votes</t>
  </si>
  <si>
    <t>less than 45000 votes</t>
  </si>
  <si>
    <t>Swing required</t>
  </si>
  <si>
    <t>%age Margin</t>
  </si>
  <si>
    <t>Less than 1%</t>
  </si>
  <si>
    <t>Seats</t>
  </si>
  <si>
    <t>ALP grants</t>
  </si>
  <si>
    <t>OTHER Grants</t>
  </si>
  <si>
    <t xml:space="preserve">less than 2% </t>
  </si>
  <si>
    <t>Marginality using 2pp Margin in 2019. % swing required</t>
  </si>
  <si>
    <t>less than 3%</t>
  </si>
  <si>
    <t>less than 4%</t>
  </si>
  <si>
    <t>less than 5%</t>
  </si>
  <si>
    <t>Less than 6%</t>
  </si>
  <si>
    <t>Less than 7%</t>
  </si>
  <si>
    <t>less then 8%</t>
  </si>
  <si>
    <t>Less than 9%</t>
  </si>
  <si>
    <t>Less than 10%</t>
  </si>
  <si>
    <t xml:space="preserve"> </t>
  </si>
  <si>
    <t>Less than 11%</t>
  </si>
  <si>
    <t>Less than 12%</t>
  </si>
  <si>
    <t>Less than 13%</t>
  </si>
  <si>
    <t>Less than 14%</t>
  </si>
  <si>
    <t>less than 15%</t>
  </si>
  <si>
    <t>less than 16%</t>
  </si>
  <si>
    <t>Less than 25%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</si>
</sst>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0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3720866030319792"/>
          <c:y val="0.21622541299984568"/>
          <c:w val="0.49013062776998673"/>
          <c:h val="0.64754917400030898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  <c:showPercent val="1"/>
            <c:showLeaderLines val="1"/>
          </c:dLbls>
          <c:cat>
            <c:strRef>
              <c:f>Sheet1!$K$2:$K$5</c:f>
              <c:strCache>
                <c:ptCount val="4"/>
                <c:pt idx="0">
                  <c:v>Coalition</c:v>
                </c:pt>
                <c:pt idx="1">
                  <c:v>ALP</c:v>
                </c:pt>
                <c:pt idx="2">
                  <c:v>Independent</c:v>
                </c:pt>
                <c:pt idx="3">
                  <c:v>Greens</c:v>
                </c:pt>
              </c:strCache>
            </c:strRef>
          </c:cat>
          <c:val>
            <c:numRef>
              <c:f>Sheet1!$M$2:$M$5</c:f>
              <c:numCache>
                <c:formatCode>"$"#,##0</c:formatCode>
                <c:ptCount val="4"/>
                <c:pt idx="0">
                  <c:v>8645963.4000000004</c:v>
                </c:pt>
                <c:pt idx="1">
                  <c:v>14235362.4</c:v>
                </c:pt>
                <c:pt idx="2">
                  <c:v>2200000</c:v>
                </c:pt>
                <c:pt idx="3">
                  <c:v>2028043.6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4.6319618894823139E-2"/>
          <c:y val="0.20750145972574166"/>
          <c:w val="0.60865803972894805"/>
          <c:h val="0.49310521929899159"/>
        </c:manualLayout>
      </c:layout>
      <c:lineChart>
        <c:grouping val="standard"/>
        <c:ser>
          <c:idx val="0"/>
          <c:order val="0"/>
          <c:tx>
            <c:strRef>
              <c:f>Sheet1!$E$121</c:f>
              <c:strCache>
                <c:ptCount val="1"/>
                <c:pt idx="0">
                  <c:v>ALP grants</c:v>
                </c:pt>
              </c:strCache>
            </c:strRef>
          </c:tx>
          <c:marker>
            <c:symbol val="none"/>
          </c:marker>
          <c:cat>
            <c:strRef>
              <c:f>Sheet1!$A$122:$A$130</c:f>
              <c:strCache>
                <c:ptCount val="9"/>
                <c:pt idx="0">
                  <c:v>less than 5000 votes</c:v>
                </c:pt>
                <c:pt idx="1">
                  <c:v>less than 10,000 votes</c:v>
                </c:pt>
                <c:pt idx="2">
                  <c:v>less than 15000 votes</c:v>
                </c:pt>
                <c:pt idx="3">
                  <c:v>Less than 20,000 votes</c:v>
                </c:pt>
                <c:pt idx="4">
                  <c:v>less than 25000 votes</c:v>
                </c:pt>
                <c:pt idx="5">
                  <c:v>less than 30,000 votes</c:v>
                </c:pt>
                <c:pt idx="6">
                  <c:v>less than 35000 votes</c:v>
                </c:pt>
                <c:pt idx="7">
                  <c:v>less than 40000 votes</c:v>
                </c:pt>
                <c:pt idx="8">
                  <c:v>less than 45000 votes</c:v>
                </c:pt>
              </c:strCache>
            </c:strRef>
          </c:cat>
          <c:val>
            <c:numRef>
              <c:f>Sheet1!$E$122:$E$130</c:f>
              <c:numCache>
                <c:formatCode>General</c:formatCode>
                <c:ptCount val="9"/>
                <c:pt idx="0">
                  <c:v>4</c:v>
                </c:pt>
                <c:pt idx="1">
                  <c:v>9</c:v>
                </c:pt>
                <c:pt idx="2">
                  <c:v>13</c:v>
                </c:pt>
                <c:pt idx="3">
                  <c:v>16</c:v>
                </c:pt>
                <c:pt idx="4">
                  <c:v>21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Sheet1!$F$121</c:f>
              <c:strCache>
                <c:ptCount val="1"/>
                <c:pt idx="0">
                  <c:v>OTHER Grants</c:v>
                </c:pt>
              </c:strCache>
            </c:strRef>
          </c:tx>
          <c:marker>
            <c:symbol val="none"/>
          </c:marker>
          <c:cat>
            <c:strRef>
              <c:f>Sheet1!$A$122:$A$130</c:f>
              <c:strCache>
                <c:ptCount val="9"/>
                <c:pt idx="0">
                  <c:v>less than 5000 votes</c:v>
                </c:pt>
                <c:pt idx="1">
                  <c:v>less than 10,000 votes</c:v>
                </c:pt>
                <c:pt idx="2">
                  <c:v>less than 15000 votes</c:v>
                </c:pt>
                <c:pt idx="3">
                  <c:v>Less than 20,000 votes</c:v>
                </c:pt>
                <c:pt idx="4">
                  <c:v>less than 25000 votes</c:v>
                </c:pt>
                <c:pt idx="5">
                  <c:v>less than 30,000 votes</c:v>
                </c:pt>
                <c:pt idx="6">
                  <c:v>less than 35000 votes</c:v>
                </c:pt>
                <c:pt idx="7">
                  <c:v>less than 40000 votes</c:v>
                </c:pt>
                <c:pt idx="8">
                  <c:v>less than 45000 votes</c:v>
                </c:pt>
              </c:strCache>
            </c:strRef>
          </c:cat>
          <c:val>
            <c:numRef>
              <c:f>Sheet1!$F$122:$F$130</c:f>
              <c:numCache>
                <c:formatCode>General</c:formatCode>
                <c:ptCount val="9"/>
                <c:pt idx="0">
                  <c:v>3</c:v>
                </c:pt>
                <c:pt idx="1">
                  <c:v>11</c:v>
                </c:pt>
                <c:pt idx="2">
                  <c:v>14</c:v>
                </c:pt>
                <c:pt idx="3">
                  <c:v>17</c:v>
                </c:pt>
                <c:pt idx="4">
                  <c:v>21</c:v>
                </c:pt>
                <c:pt idx="5">
                  <c:v>25</c:v>
                </c:pt>
                <c:pt idx="6">
                  <c:v>26</c:v>
                </c:pt>
                <c:pt idx="7">
                  <c:v>26</c:v>
                </c:pt>
                <c:pt idx="8">
                  <c:v>27</c:v>
                </c:pt>
              </c:numCache>
            </c:numRef>
          </c:val>
        </c:ser>
        <c:marker val="1"/>
        <c:axId val="139830016"/>
        <c:axId val="139831552"/>
      </c:lineChart>
      <c:catAx>
        <c:axId val="139830016"/>
        <c:scaling>
          <c:orientation val="minMax"/>
        </c:scaling>
        <c:axPos val="b"/>
        <c:tickLblPos val="nextTo"/>
        <c:crossAx val="139831552"/>
        <c:crosses val="autoZero"/>
        <c:auto val="1"/>
        <c:lblAlgn val="ctr"/>
        <c:lblOffset val="100"/>
      </c:catAx>
      <c:valAx>
        <c:axId val="139831552"/>
        <c:scaling>
          <c:orientation val="minMax"/>
        </c:scaling>
        <c:axPos val="l"/>
        <c:majorGridlines/>
        <c:numFmt formatCode="General" sourceLinked="1"/>
        <c:tickLblPos val="nextTo"/>
        <c:crossAx val="139830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3.8608308039707329E-2"/>
          <c:y val="0.23979379823031102"/>
          <c:w val="0.68430799954353527"/>
          <c:h val="0.45427311529059422"/>
        </c:manualLayout>
      </c:layout>
      <c:lineChart>
        <c:grouping val="standard"/>
        <c:ser>
          <c:idx val="0"/>
          <c:order val="0"/>
          <c:tx>
            <c:strRef>
              <c:f>Sheet1!$E$146</c:f>
              <c:strCache>
                <c:ptCount val="1"/>
                <c:pt idx="0">
                  <c:v>ALP grants</c:v>
                </c:pt>
              </c:strCache>
            </c:strRef>
          </c:tx>
          <c:marker>
            <c:symbol val="none"/>
          </c:marker>
          <c:cat>
            <c:strRef>
              <c:f>Sheet1!$A$147:$A$163</c:f>
              <c:strCache>
                <c:ptCount val="17"/>
                <c:pt idx="0">
                  <c:v>Less than 1%</c:v>
                </c:pt>
                <c:pt idx="1">
                  <c:v>less than 2% </c:v>
                </c:pt>
                <c:pt idx="2">
                  <c:v>less than 3%</c:v>
                </c:pt>
                <c:pt idx="3">
                  <c:v>less than 4%</c:v>
                </c:pt>
                <c:pt idx="4">
                  <c:v>less than 5%</c:v>
                </c:pt>
                <c:pt idx="5">
                  <c:v>Less than 6%</c:v>
                </c:pt>
                <c:pt idx="6">
                  <c:v>Less than 7%</c:v>
                </c:pt>
                <c:pt idx="7">
                  <c:v>less then 8%</c:v>
                </c:pt>
                <c:pt idx="8">
                  <c:v>Less than 9%</c:v>
                </c:pt>
                <c:pt idx="9">
                  <c:v>Less than 10%</c:v>
                </c:pt>
                <c:pt idx="10">
                  <c:v>Less than 11%</c:v>
                </c:pt>
                <c:pt idx="11">
                  <c:v>Less than 12%</c:v>
                </c:pt>
                <c:pt idx="12">
                  <c:v>Less than 13%</c:v>
                </c:pt>
                <c:pt idx="13">
                  <c:v>Less than 14%</c:v>
                </c:pt>
                <c:pt idx="14">
                  <c:v>less than 15%</c:v>
                </c:pt>
                <c:pt idx="15">
                  <c:v>less than 16%</c:v>
                </c:pt>
                <c:pt idx="16">
                  <c:v>Less than 25%</c:v>
                </c:pt>
              </c:strCache>
            </c:strRef>
          </c:cat>
          <c:val>
            <c:numRef>
              <c:f>Sheet1!$E$147:$E$163</c:f>
              <c:numCache>
                <c:formatCode>General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23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Sheet1!$F$146</c:f>
              <c:strCache>
                <c:ptCount val="1"/>
                <c:pt idx="0">
                  <c:v>OTHER Grants</c:v>
                </c:pt>
              </c:strCache>
            </c:strRef>
          </c:tx>
          <c:marker>
            <c:symbol val="none"/>
          </c:marker>
          <c:cat>
            <c:strRef>
              <c:f>Sheet1!$A$147:$A$163</c:f>
              <c:strCache>
                <c:ptCount val="17"/>
                <c:pt idx="0">
                  <c:v>Less than 1%</c:v>
                </c:pt>
                <c:pt idx="1">
                  <c:v>less than 2% </c:v>
                </c:pt>
                <c:pt idx="2">
                  <c:v>less than 3%</c:v>
                </c:pt>
                <c:pt idx="3">
                  <c:v>less than 4%</c:v>
                </c:pt>
                <c:pt idx="4">
                  <c:v>less than 5%</c:v>
                </c:pt>
                <c:pt idx="5">
                  <c:v>Less than 6%</c:v>
                </c:pt>
                <c:pt idx="6">
                  <c:v>Less than 7%</c:v>
                </c:pt>
                <c:pt idx="7">
                  <c:v>less then 8%</c:v>
                </c:pt>
                <c:pt idx="8">
                  <c:v>Less than 9%</c:v>
                </c:pt>
                <c:pt idx="9">
                  <c:v>Less than 10%</c:v>
                </c:pt>
                <c:pt idx="10">
                  <c:v>Less than 11%</c:v>
                </c:pt>
                <c:pt idx="11">
                  <c:v>Less than 12%</c:v>
                </c:pt>
                <c:pt idx="12">
                  <c:v>Less than 13%</c:v>
                </c:pt>
                <c:pt idx="13">
                  <c:v>Less than 14%</c:v>
                </c:pt>
                <c:pt idx="14">
                  <c:v>less than 15%</c:v>
                </c:pt>
                <c:pt idx="15">
                  <c:v>less than 16%</c:v>
                </c:pt>
                <c:pt idx="16">
                  <c:v>Less than 25%</c:v>
                </c:pt>
              </c:strCache>
            </c:strRef>
          </c:cat>
          <c:val>
            <c:numRef>
              <c:f>Sheet1!$F$147:$F$163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20</c:v>
                </c:pt>
                <c:pt idx="12">
                  <c:v>22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27</c:v>
                </c:pt>
              </c:numCache>
            </c:numRef>
          </c:val>
        </c:ser>
        <c:marker val="1"/>
        <c:axId val="139460608"/>
        <c:axId val="139462528"/>
      </c:lineChart>
      <c:catAx>
        <c:axId val="139460608"/>
        <c:scaling>
          <c:orientation val="minMax"/>
        </c:scaling>
        <c:axPos val="b"/>
        <c:tickLblPos val="nextTo"/>
        <c:crossAx val="139462528"/>
        <c:crosses val="autoZero"/>
        <c:auto val="1"/>
        <c:lblAlgn val="ctr"/>
        <c:lblOffset val="100"/>
      </c:catAx>
      <c:valAx>
        <c:axId val="139462528"/>
        <c:scaling>
          <c:orientation val="minMax"/>
        </c:scaling>
        <c:axPos val="l"/>
        <c:majorGridlines/>
        <c:numFmt formatCode="General" sourceLinked="1"/>
        <c:tickLblPos val="nextTo"/>
        <c:crossAx val="139460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342899</xdr:colOff>
      <xdr:row>13</xdr:row>
      <xdr:rowOff>161925</xdr:rowOff>
    </xdr:from>
    <xdr:to>
      <xdr:col>28</xdr:col>
      <xdr:colOff>47626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409575</xdr:colOff>
      <xdr:row>120</xdr:row>
      <xdr:rowOff>28574</xdr:rowOff>
    </xdr:from>
    <xdr:to>
      <xdr:col>20</xdr:col>
      <xdr:colOff>409574</xdr:colOff>
      <xdr:row>145</xdr:row>
      <xdr:rowOff>200025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141</xdr:row>
      <xdr:rowOff>95250</xdr:rowOff>
    </xdr:from>
    <xdr:to>
      <xdr:col>18</xdr:col>
      <xdr:colOff>152400</xdr:colOff>
      <xdr:row>144</xdr:row>
      <xdr:rowOff>19050</xdr:rowOff>
    </xdr:to>
    <xdr:sp macro="" textlink="">
      <xdr:nvSpPr>
        <xdr:cNvPr id="5" name="TextBox 4"/>
        <xdr:cNvSpPr txBox="1"/>
      </xdr:nvSpPr>
      <xdr:spPr>
        <a:xfrm>
          <a:off x="9410700" y="27527250"/>
          <a:ext cx="81724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100" b="1"/>
            <a:t>Prepared by Vince O'Grady 4th</a:t>
          </a:r>
          <a:r>
            <a:rPr lang="en-AU" sz="1100" b="1" baseline="0"/>
            <a:t> July 2023  		 www.thevogfiles.com</a:t>
          </a:r>
          <a:endParaRPr lang="en-AU" sz="1100" b="1"/>
        </a:p>
      </xdr:txBody>
    </xdr:sp>
    <xdr:clientData/>
  </xdr:twoCellAnchor>
  <xdr:twoCellAnchor>
    <xdr:from>
      <xdr:col>8</xdr:col>
      <xdr:colOff>190500</xdr:colOff>
      <xdr:row>147</xdr:row>
      <xdr:rowOff>161924</xdr:rowOff>
    </xdr:from>
    <xdr:to>
      <xdr:col>18</xdr:col>
      <xdr:colOff>352425</xdr:colOff>
      <xdr:row>174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0.03294</cdr:y>
    </cdr:from>
    <cdr:to>
      <cdr:x>0.83437</cdr:x>
      <cdr:y>0.16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5427" y="266700"/>
          <a:ext cx="742950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600" b="1"/>
            <a:t>Community Batteries</a:t>
          </a:r>
          <a:r>
            <a:rPr lang="en-AU" sz="1600" b="1" baseline="0"/>
            <a:t> for household Solar grants awarded financial year 2022 - 2023</a:t>
          </a:r>
        </a:p>
        <a:p xmlns:a="http://schemas.openxmlformats.org/drawingml/2006/main">
          <a:pPr algn="ctr"/>
          <a:r>
            <a:rPr lang="en-AU" sz="1600" b="1" baseline="0"/>
            <a:t>Total value $27,109,369.</a:t>
          </a:r>
          <a:endParaRPr lang="en-AU" sz="1600" b="1"/>
        </a:p>
      </cdr:txBody>
    </cdr:sp>
  </cdr:relSizeAnchor>
  <cdr:relSizeAnchor xmlns:cdr="http://schemas.openxmlformats.org/drawingml/2006/chartDrawing">
    <cdr:from>
      <cdr:x>0.05343</cdr:x>
      <cdr:y>0.88353</cdr:y>
    </cdr:from>
    <cdr:to>
      <cdr:x>0.57614</cdr:x>
      <cdr:y>0.96235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2" y="7153275"/>
          <a:ext cx="5591175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 b="1"/>
            <a:t>Prepared by vince O'Grady  3rd july 2023             www.thevogfiles.com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0.11026</cdr:x>
      <cdr:y>0.0432</cdr:y>
    </cdr:from>
    <cdr:to>
      <cdr:x>0.87692</cdr:x>
      <cdr:y>0.26134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0" y="190499"/>
          <a:ext cx="56959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Chart showing the numbers of seats who received a Community Battery grant by Margin at the 2019 Election. Consider what is marginality.</a:t>
          </a:r>
        </a:p>
        <a:p xmlns:a="http://schemas.openxmlformats.org/drawingml/2006/main">
          <a:r>
            <a:rPr lang="en-AU" sz="1400" b="1"/>
            <a:t>Verticle Axis</a:t>
          </a:r>
          <a:r>
            <a:rPr lang="en-AU" sz="1400" b="1" baseline="0"/>
            <a:t> is number of grants.</a:t>
          </a:r>
          <a:endParaRPr lang="en-AU" sz="14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0.06257</cdr:x>
      <cdr:y>0.03593</cdr:y>
    </cdr:from>
    <cdr:to>
      <cdr:x>0.82235</cdr:x>
      <cdr:y>0.21357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0" y="171451"/>
          <a:ext cx="6477000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0.04581</cdr:x>
      <cdr:y>0.02595</cdr:y>
    </cdr:from>
    <cdr:to>
      <cdr:x>0.89385</cdr:x>
      <cdr:y>0.24152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525" y="123826"/>
          <a:ext cx="7229475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Chart showing the numbers of seats who received a Community Battery grant by Margin %age at the 2019 Election. Consider what is Marginality.</a:t>
          </a:r>
        </a:p>
        <a:p xmlns:a="http://schemas.openxmlformats.org/drawingml/2006/main">
          <a:r>
            <a:rPr lang="en-AU" sz="1400" b="1"/>
            <a:t>Verticle Axis is number of grants.</a:t>
          </a:r>
        </a:p>
      </cdr:txBody>
    </cdr:sp>
  </cdr:relSizeAnchor>
  <cdr:relSizeAnchor xmlns:cdr="http://schemas.openxmlformats.org/drawingml/2006/chartDrawing">
    <cdr:from>
      <cdr:x>0.03804</cdr:x>
      <cdr:y>0.83588</cdr:y>
    </cdr:from>
    <cdr:to>
      <cdr:x>0.74891</cdr:x>
      <cdr:y>0.94847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3375" y="4171951"/>
          <a:ext cx="62293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Prepared by Vince O'Grady 4th July 		www.thevogfiles.com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Z163"/>
  <sheetViews>
    <sheetView tabSelected="1" topLeftCell="A141" workbookViewId="0">
      <selection activeCell="P146" sqref="P146"/>
    </sheetView>
  </sheetViews>
  <sheetFormatPr defaultRowHeight="15"/>
  <cols>
    <col min="1" max="1" width="68.42578125" customWidth="1"/>
    <col min="11" max="11" width="18.140625" customWidth="1"/>
    <col min="12" max="12" width="14" customWidth="1"/>
    <col min="13" max="13" width="14.28515625" customWidth="1"/>
    <col min="14" max="18" width="12.85546875" customWidth="1"/>
  </cols>
  <sheetData>
    <row r="1" spans="1:52" ht="30">
      <c r="A1" t="s">
        <v>386</v>
      </c>
      <c r="K1" t="s">
        <v>0</v>
      </c>
      <c r="L1" s="4" t="s">
        <v>387</v>
      </c>
      <c r="M1" s="4" t="s">
        <v>388</v>
      </c>
      <c r="N1" t="s">
        <v>389</v>
      </c>
    </row>
    <row r="2" spans="1:52">
      <c r="K2" t="s">
        <v>1</v>
      </c>
      <c r="L2">
        <v>27</v>
      </c>
      <c r="M2" s="1">
        <v>8645963.4000000004</v>
      </c>
      <c r="N2" s="2">
        <f>+M2/$M$7</f>
        <v>0.3189289751608903</v>
      </c>
      <c r="O2" s="2"/>
      <c r="P2" s="2"/>
      <c r="Q2" s="2"/>
      <c r="R2" s="2"/>
    </row>
    <row r="3" spans="1:52">
      <c r="K3" t="s">
        <v>2</v>
      </c>
      <c r="L3">
        <v>4</v>
      </c>
      <c r="M3" s="1">
        <v>14235362.4</v>
      </c>
      <c r="N3" s="2">
        <f t="shared" ref="N3:N5" si="0">+M3/$M$7</f>
        <v>0.52510857740571415</v>
      </c>
      <c r="O3" s="2"/>
      <c r="P3" s="2"/>
      <c r="Q3" s="2"/>
      <c r="R3" s="2"/>
    </row>
    <row r="4" spans="1:52">
      <c r="K4" t="s">
        <v>3</v>
      </c>
      <c r="L4">
        <v>4</v>
      </c>
      <c r="M4" s="1">
        <v>2200000</v>
      </c>
      <c r="N4" s="2">
        <f t="shared" si="0"/>
        <v>8.1152754515934983E-2</v>
      </c>
      <c r="O4" s="2"/>
      <c r="P4" s="2"/>
      <c r="Q4" s="2"/>
      <c r="R4" s="2"/>
    </row>
    <row r="5" spans="1:52">
      <c r="K5" t="s">
        <v>4</v>
      </c>
      <c r="L5">
        <v>17</v>
      </c>
      <c r="M5" s="1">
        <v>2028043.6</v>
      </c>
      <c r="N5" s="2">
        <f t="shared" si="0"/>
        <v>7.480969291746048E-2</v>
      </c>
      <c r="O5" s="2"/>
      <c r="P5" s="2"/>
      <c r="Q5" s="2"/>
      <c r="R5" s="2"/>
    </row>
    <row r="6" spans="1:52">
      <c r="M6" s="1"/>
      <c r="N6" s="2">
        <v>0</v>
      </c>
      <c r="O6" s="2"/>
      <c r="P6" s="2"/>
      <c r="Q6" s="2"/>
      <c r="R6" s="2"/>
    </row>
    <row r="7" spans="1:52">
      <c r="L7">
        <v>52</v>
      </c>
      <c r="M7" s="1">
        <v>27109369.400000002</v>
      </c>
      <c r="N7" s="2">
        <f>+M7/$M$7</f>
        <v>1</v>
      </c>
      <c r="O7" s="2"/>
      <c r="P7" s="2"/>
      <c r="Q7" s="2"/>
      <c r="R7" s="2"/>
    </row>
    <row r="8" spans="1:52">
      <c r="M8" s="1"/>
      <c r="AZ8" s="1">
        <v>27109369.399999991</v>
      </c>
    </row>
    <row r="9" spans="1:52">
      <c r="A9">
        <v>52</v>
      </c>
      <c r="AZ9" s="1">
        <v>27109369.399999991</v>
      </c>
    </row>
    <row r="10" spans="1:52">
      <c r="AZ10" s="1"/>
    </row>
    <row r="11" spans="1:52">
      <c r="AZ11" s="1"/>
    </row>
    <row r="12" spans="1:52">
      <c r="AZ12" s="1"/>
    </row>
    <row r="13" spans="1:52">
      <c r="AZ13" s="1"/>
    </row>
    <row r="14" spans="1:52">
      <c r="AZ14" s="1"/>
    </row>
    <row r="15" spans="1:52">
      <c r="AZ15" s="1"/>
    </row>
    <row r="16" spans="1:52">
      <c r="AZ16" s="1"/>
    </row>
    <row r="17" spans="52:52">
      <c r="AZ17" s="1"/>
    </row>
    <row r="18" spans="52:52">
      <c r="AZ18" s="1"/>
    </row>
    <row r="19" spans="52:52">
      <c r="AZ19" s="1"/>
    </row>
    <row r="20" spans="52:52">
      <c r="AZ20" s="1"/>
    </row>
    <row r="21" spans="52:52">
      <c r="AZ21" s="1"/>
    </row>
    <row r="22" spans="52:52">
      <c r="AZ22" s="1"/>
    </row>
    <row r="23" spans="52:52">
      <c r="AZ23" s="1"/>
    </row>
    <row r="24" spans="52:52">
      <c r="AZ24" s="1"/>
    </row>
    <row r="25" spans="52:52">
      <c r="AZ25" s="1"/>
    </row>
    <row r="26" spans="52:52">
      <c r="AZ26" s="1"/>
    </row>
    <row r="27" spans="52:52">
      <c r="AZ27" s="1"/>
    </row>
    <row r="28" spans="52:52">
      <c r="AZ28" s="1"/>
    </row>
    <row r="29" spans="52:52">
      <c r="AZ29" s="1"/>
    </row>
    <row r="30" spans="52:52">
      <c r="AZ30" s="1"/>
    </row>
    <row r="31" spans="52:52">
      <c r="AZ31" s="1"/>
    </row>
    <row r="32" spans="52:52">
      <c r="AZ32" s="1"/>
    </row>
    <row r="33" spans="52:52">
      <c r="AZ33" s="1"/>
    </row>
    <row r="34" spans="52:52">
      <c r="AZ34" s="1"/>
    </row>
    <row r="35" spans="52:52">
      <c r="AZ35" s="1"/>
    </row>
    <row r="36" spans="52:52">
      <c r="AZ36" s="1"/>
    </row>
    <row r="37" spans="52:52">
      <c r="AZ37" s="1"/>
    </row>
    <row r="38" spans="52:52">
      <c r="AZ38" s="1"/>
    </row>
    <row r="39" spans="52:52">
      <c r="AZ39" s="1"/>
    </row>
    <row r="40" spans="52:52">
      <c r="AZ40" s="1"/>
    </row>
    <row r="41" spans="52:52">
      <c r="AZ41" s="1"/>
    </row>
    <row r="42" spans="52:52">
      <c r="AZ42" s="1"/>
    </row>
    <row r="43" spans="52:52">
      <c r="AZ43" s="1"/>
    </row>
    <row r="44" spans="52:52">
      <c r="AZ44" s="1"/>
    </row>
    <row r="45" spans="52:52">
      <c r="AZ45" s="1"/>
    </row>
    <row r="46" spans="52:52">
      <c r="AZ46" s="1"/>
    </row>
    <row r="47" spans="52:52">
      <c r="AZ47" s="1"/>
    </row>
    <row r="48" spans="52:52">
      <c r="AZ48" s="1"/>
    </row>
    <row r="49" spans="1:52">
      <c r="AZ49" s="1"/>
    </row>
    <row r="50" spans="1:52">
      <c r="AZ50" s="1"/>
    </row>
    <row r="51" spans="1:52">
      <c r="AZ51" s="1"/>
    </row>
    <row r="52" spans="1:52">
      <c r="AZ52" s="1"/>
    </row>
    <row r="53" spans="1:52">
      <c r="AZ53" s="1"/>
    </row>
    <row r="54" spans="1:52">
      <c r="AZ54" s="1"/>
    </row>
    <row r="55" spans="1:52">
      <c r="AZ55" s="1"/>
    </row>
    <row r="56" spans="1:52">
      <c r="AZ56" s="1"/>
    </row>
    <row r="57" spans="1:52">
      <c r="AZ57" s="1"/>
    </row>
    <row r="58" spans="1:52">
      <c r="AZ58" s="1"/>
    </row>
    <row r="59" spans="1:52">
      <c r="AZ59" s="1"/>
    </row>
    <row r="60" spans="1:52">
      <c r="AZ60" s="1"/>
    </row>
    <row r="61" spans="1:52">
      <c r="AZ61" s="1"/>
    </row>
    <row r="62" spans="1:52">
      <c r="AZ62" s="1"/>
    </row>
    <row r="63" spans="1:52">
      <c r="A63">
        <f>SUM(A66:A117)</f>
        <v>52</v>
      </c>
      <c r="AZ63" s="1"/>
    </row>
    <row r="64" spans="1:52">
      <c r="A64">
        <f>SUBTOTAL(9,A66:A117)</f>
        <v>52</v>
      </c>
    </row>
    <row r="65" spans="1:52" ht="30">
      <c r="A65" t="s">
        <v>5</v>
      </c>
      <c r="B65" t="s">
        <v>6</v>
      </c>
      <c r="C65" t="s">
        <v>7</v>
      </c>
      <c r="D65" t="s">
        <v>8</v>
      </c>
      <c r="E65" t="s">
        <v>9</v>
      </c>
      <c r="F65" t="s">
        <v>10</v>
      </c>
      <c r="G65" t="s">
        <v>11</v>
      </c>
      <c r="H65" t="s">
        <v>12</v>
      </c>
      <c r="I65" t="s">
        <v>13</v>
      </c>
      <c r="J65" t="s">
        <v>14</v>
      </c>
      <c r="K65" t="s">
        <v>15</v>
      </c>
      <c r="L65" t="s">
        <v>0</v>
      </c>
      <c r="M65" t="s">
        <v>16</v>
      </c>
      <c r="N65" t="s">
        <v>17</v>
      </c>
      <c r="O65" t="s">
        <v>393</v>
      </c>
      <c r="P65" s="4" t="s">
        <v>390</v>
      </c>
      <c r="Q65" s="4" t="s">
        <v>407</v>
      </c>
      <c r="R65" s="4" t="s">
        <v>406</v>
      </c>
      <c r="S65" t="s">
        <v>18</v>
      </c>
      <c r="T65" t="s">
        <v>19</v>
      </c>
      <c r="U65" t="s">
        <v>20</v>
      </c>
      <c r="V65" t="s">
        <v>21</v>
      </c>
      <c r="W65" t="s">
        <v>22</v>
      </c>
      <c r="X65" t="s">
        <v>23</v>
      </c>
      <c r="Y65" t="s">
        <v>24</v>
      </c>
      <c r="Z65" t="s">
        <v>25</v>
      </c>
      <c r="AA65" t="s">
        <v>26</v>
      </c>
      <c r="AB65" t="s">
        <v>27</v>
      </c>
      <c r="AC65" t="s">
        <v>28</v>
      </c>
      <c r="AD65" t="s">
        <v>29</v>
      </c>
      <c r="AE65" t="s">
        <v>30</v>
      </c>
      <c r="AF65" t="s">
        <v>31</v>
      </c>
      <c r="AG65" t="s">
        <v>32</v>
      </c>
      <c r="AH65" t="s">
        <v>33</v>
      </c>
      <c r="AI65" t="s">
        <v>34</v>
      </c>
      <c r="AJ65" t="s">
        <v>35</v>
      </c>
      <c r="AK65" t="s">
        <v>36</v>
      </c>
      <c r="AL65" t="s">
        <v>37</v>
      </c>
      <c r="AM65" t="s">
        <v>38</v>
      </c>
      <c r="AN65" t="s">
        <v>39</v>
      </c>
      <c r="AO65" t="s">
        <v>40</v>
      </c>
      <c r="AP65" t="s">
        <v>41</v>
      </c>
      <c r="AQ65" t="s">
        <v>42</v>
      </c>
      <c r="AR65" t="s">
        <v>43</v>
      </c>
      <c r="AS65" t="s">
        <v>44</v>
      </c>
      <c r="AT65" t="s">
        <v>45</v>
      </c>
      <c r="AU65" t="s">
        <v>46</v>
      </c>
      <c r="AV65" t="s">
        <v>47</v>
      </c>
      <c r="AW65" t="s">
        <v>48</v>
      </c>
      <c r="AX65" t="s">
        <v>49</v>
      </c>
      <c r="AY65" t="s">
        <v>50</v>
      </c>
      <c r="AZ65" t="s">
        <v>51</v>
      </c>
    </row>
    <row r="66" spans="1:52">
      <c r="A66">
        <v>1</v>
      </c>
      <c r="B66" t="s">
        <v>52</v>
      </c>
      <c r="C66" t="s">
        <v>53</v>
      </c>
      <c r="D66" t="s">
        <v>54</v>
      </c>
      <c r="E66" t="s">
        <v>55</v>
      </c>
      <c r="F66" t="s">
        <v>56</v>
      </c>
      <c r="G66" t="s">
        <v>57</v>
      </c>
      <c r="H66" t="s">
        <v>58</v>
      </c>
      <c r="I66" s="3">
        <v>46570</v>
      </c>
      <c r="K66" t="s">
        <v>59</v>
      </c>
      <c r="L66" t="s">
        <v>60</v>
      </c>
      <c r="M66" t="s">
        <v>61</v>
      </c>
      <c r="N66" t="s">
        <v>62</v>
      </c>
      <c r="O66" t="s">
        <v>60</v>
      </c>
      <c r="P66">
        <v>31766</v>
      </c>
      <c r="Q66">
        <v>66.91</v>
      </c>
      <c r="R66">
        <f>+Q66-50</f>
        <v>16.909999999999997</v>
      </c>
      <c r="S66" t="s">
        <v>63</v>
      </c>
      <c r="T66" t="s">
        <v>64</v>
      </c>
      <c r="U66" t="s">
        <v>65</v>
      </c>
      <c r="V66" t="s">
        <v>66</v>
      </c>
      <c r="W66">
        <v>211003</v>
      </c>
      <c r="X66" t="s">
        <v>67</v>
      </c>
      <c r="Y66" t="s">
        <v>61</v>
      </c>
      <c r="AA66">
        <v>0</v>
      </c>
      <c r="AB66" t="s">
        <v>61</v>
      </c>
      <c r="AE66" t="s">
        <v>61</v>
      </c>
      <c r="AH66" t="s">
        <v>61</v>
      </c>
      <c r="AI66" t="s">
        <v>68</v>
      </c>
      <c r="AJ66">
        <v>34640643072</v>
      </c>
      <c r="AK66" t="s">
        <v>69</v>
      </c>
      <c r="AL66">
        <v>2390</v>
      </c>
      <c r="AM66" t="s">
        <v>69</v>
      </c>
      <c r="AN66" t="s">
        <v>70</v>
      </c>
      <c r="AO66" t="s">
        <v>71</v>
      </c>
      <c r="AP66">
        <v>2390</v>
      </c>
      <c r="AQ66" t="s">
        <v>70</v>
      </c>
      <c r="AR66" t="s">
        <v>71</v>
      </c>
      <c r="AS66" t="s">
        <v>72</v>
      </c>
      <c r="AU66" t="s">
        <v>73</v>
      </c>
      <c r="AV66" t="s">
        <v>74</v>
      </c>
      <c r="AW66" t="s">
        <v>75</v>
      </c>
      <c r="AX66" t="s">
        <v>76</v>
      </c>
      <c r="AY66" t="s">
        <v>77</v>
      </c>
      <c r="AZ66">
        <v>550000</v>
      </c>
    </row>
    <row r="67" spans="1:52">
      <c r="A67">
        <v>1</v>
      </c>
      <c r="B67" t="s">
        <v>52</v>
      </c>
      <c r="C67" t="s">
        <v>53</v>
      </c>
      <c r="D67" t="s">
        <v>78</v>
      </c>
      <c r="E67" t="s">
        <v>55</v>
      </c>
      <c r="F67" t="s">
        <v>79</v>
      </c>
      <c r="G67" s="3">
        <v>45265</v>
      </c>
      <c r="H67" t="s">
        <v>80</v>
      </c>
      <c r="I67" s="3">
        <v>46576</v>
      </c>
      <c r="K67" t="s">
        <v>81</v>
      </c>
      <c r="L67" t="s">
        <v>2</v>
      </c>
      <c r="M67" t="s">
        <v>61</v>
      </c>
      <c r="N67" t="s">
        <v>82</v>
      </c>
      <c r="O67" t="s">
        <v>2</v>
      </c>
      <c r="P67">
        <v>18371</v>
      </c>
      <c r="Q67">
        <v>59.04</v>
      </c>
      <c r="R67">
        <f t="shared" ref="R67:R117" si="1">+Q67-50</f>
        <v>9.0399999999999991</v>
      </c>
      <c r="S67" t="s">
        <v>83</v>
      </c>
      <c r="T67" t="s">
        <v>64</v>
      </c>
      <c r="U67" t="s">
        <v>65</v>
      </c>
      <c r="V67" t="s">
        <v>84</v>
      </c>
      <c r="W67">
        <v>211003</v>
      </c>
      <c r="X67" t="s">
        <v>67</v>
      </c>
      <c r="Y67" t="s">
        <v>61</v>
      </c>
      <c r="AA67">
        <v>0</v>
      </c>
      <c r="AB67" t="s">
        <v>61</v>
      </c>
      <c r="AE67" t="s">
        <v>61</v>
      </c>
      <c r="AH67" t="s">
        <v>61</v>
      </c>
      <c r="AI67" t="s">
        <v>85</v>
      </c>
      <c r="AJ67">
        <v>89064651109</v>
      </c>
      <c r="AK67" t="s">
        <v>86</v>
      </c>
      <c r="AL67">
        <v>3000</v>
      </c>
      <c r="AM67" t="s">
        <v>86</v>
      </c>
      <c r="AN67" t="s">
        <v>87</v>
      </c>
      <c r="AO67" t="s">
        <v>71</v>
      </c>
      <c r="AP67">
        <v>3463</v>
      </c>
      <c r="AQ67" t="s">
        <v>87</v>
      </c>
      <c r="AR67" t="s">
        <v>71</v>
      </c>
      <c r="AS67" t="s">
        <v>72</v>
      </c>
      <c r="AU67" t="s">
        <v>73</v>
      </c>
      <c r="AV67" t="s">
        <v>88</v>
      </c>
      <c r="AW67" t="s">
        <v>89</v>
      </c>
      <c r="AX67" t="s">
        <v>76</v>
      </c>
      <c r="AY67" t="s">
        <v>90</v>
      </c>
      <c r="AZ67">
        <v>550000</v>
      </c>
    </row>
    <row r="68" spans="1:52">
      <c r="A68">
        <v>1</v>
      </c>
      <c r="B68" t="s">
        <v>52</v>
      </c>
      <c r="C68" t="s">
        <v>53</v>
      </c>
      <c r="D68" t="s">
        <v>91</v>
      </c>
      <c r="E68" t="s">
        <v>55</v>
      </c>
      <c r="F68" t="s">
        <v>92</v>
      </c>
      <c r="G68" s="3">
        <v>45265</v>
      </c>
      <c r="H68" t="s">
        <v>93</v>
      </c>
      <c r="I68" s="3">
        <v>46213</v>
      </c>
      <c r="K68" t="s">
        <v>81</v>
      </c>
      <c r="L68" t="s">
        <v>3</v>
      </c>
      <c r="M68" t="s">
        <v>61</v>
      </c>
      <c r="N68" t="s">
        <v>94</v>
      </c>
      <c r="O68" t="s">
        <v>111</v>
      </c>
      <c r="P68">
        <v>25986</v>
      </c>
      <c r="Q68">
        <v>63.22</v>
      </c>
      <c r="R68">
        <f t="shared" si="1"/>
        <v>13.219999999999999</v>
      </c>
      <c r="S68" t="s">
        <v>95</v>
      </c>
      <c r="T68" t="s">
        <v>64</v>
      </c>
      <c r="U68" t="s">
        <v>65</v>
      </c>
      <c r="V68" t="s">
        <v>96</v>
      </c>
      <c r="W68">
        <v>211003</v>
      </c>
      <c r="X68" t="s">
        <v>67</v>
      </c>
      <c r="Y68" t="s">
        <v>61</v>
      </c>
      <c r="AA68">
        <v>0</v>
      </c>
      <c r="AB68" t="s">
        <v>61</v>
      </c>
      <c r="AE68" t="s">
        <v>61</v>
      </c>
      <c r="AH68" t="s">
        <v>61</v>
      </c>
      <c r="AI68" t="s">
        <v>97</v>
      </c>
      <c r="AJ68">
        <v>14615343005</v>
      </c>
      <c r="AK68" t="s">
        <v>98</v>
      </c>
      <c r="AL68">
        <v>2001</v>
      </c>
      <c r="AM68" t="s">
        <v>98</v>
      </c>
      <c r="AN68" t="s">
        <v>70</v>
      </c>
      <c r="AO68" t="s">
        <v>71</v>
      </c>
      <c r="AP68">
        <v>2103</v>
      </c>
      <c r="AQ68" t="s">
        <v>70</v>
      </c>
      <c r="AR68" t="s">
        <v>71</v>
      </c>
      <c r="AS68" t="s">
        <v>72</v>
      </c>
      <c r="AU68" t="s">
        <v>73</v>
      </c>
      <c r="AV68" t="s">
        <v>88</v>
      </c>
      <c r="AW68" t="s">
        <v>89</v>
      </c>
      <c r="AX68" t="s">
        <v>76</v>
      </c>
      <c r="AY68" t="s">
        <v>99</v>
      </c>
      <c r="AZ68">
        <v>550000</v>
      </c>
    </row>
    <row r="69" spans="1:52">
      <c r="A69">
        <v>1</v>
      </c>
      <c r="B69" t="s">
        <v>52</v>
      </c>
      <c r="C69" t="s">
        <v>53</v>
      </c>
      <c r="D69" t="s">
        <v>100</v>
      </c>
      <c r="E69" t="s">
        <v>55</v>
      </c>
      <c r="F69" t="s">
        <v>92</v>
      </c>
      <c r="G69" s="3">
        <v>45265</v>
      </c>
      <c r="H69" t="s">
        <v>93</v>
      </c>
      <c r="I69" s="3">
        <v>46633</v>
      </c>
      <c r="K69" t="s">
        <v>81</v>
      </c>
      <c r="L69" t="s">
        <v>3</v>
      </c>
      <c r="M69" t="s">
        <v>61</v>
      </c>
      <c r="N69" t="s">
        <v>101</v>
      </c>
      <c r="O69" t="s">
        <v>111</v>
      </c>
      <c r="P69">
        <v>2346</v>
      </c>
      <c r="Q69">
        <v>51.31</v>
      </c>
      <c r="R69">
        <f t="shared" si="1"/>
        <v>1.3100000000000023</v>
      </c>
      <c r="S69" t="s">
        <v>102</v>
      </c>
      <c r="T69" t="s">
        <v>64</v>
      </c>
      <c r="U69" t="s">
        <v>65</v>
      </c>
      <c r="V69" t="s">
        <v>103</v>
      </c>
      <c r="W69">
        <v>211003</v>
      </c>
      <c r="X69" t="s">
        <v>67</v>
      </c>
      <c r="Y69" t="s">
        <v>61</v>
      </c>
      <c r="AA69">
        <v>0</v>
      </c>
      <c r="AB69" t="s">
        <v>61</v>
      </c>
      <c r="AE69" t="s">
        <v>61</v>
      </c>
      <c r="AH69" t="s">
        <v>61</v>
      </c>
      <c r="AI69" t="s">
        <v>97</v>
      </c>
      <c r="AJ69">
        <v>14615343005</v>
      </c>
      <c r="AK69" t="s">
        <v>98</v>
      </c>
      <c r="AL69">
        <v>2001</v>
      </c>
      <c r="AM69" t="s">
        <v>98</v>
      </c>
      <c r="AN69" t="s">
        <v>70</v>
      </c>
      <c r="AO69" t="s">
        <v>71</v>
      </c>
      <c r="AP69">
        <v>2026</v>
      </c>
      <c r="AQ69" t="s">
        <v>70</v>
      </c>
      <c r="AR69" t="s">
        <v>71</v>
      </c>
      <c r="AS69" t="s">
        <v>72</v>
      </c>
      <c r="AU69" t="s">
        <v>73</v>
      </c>
      <c r="AV69" t="s">
        <v>88</v>
      </c>
      <c r="AW69" t="s">
        <v>89</v>
      </c>
      <c r="AX69" t="s">
        <v>76</v>
      </c>
      <c r="AY69" t="s">
        <v>104</v>
      </c>
      <c r="AZ69">
        <v>550000</v>
      </c>
    </row>
    <row r="70" spans="1:52">
      <c r="A70">
        <v>1</v>
      </c>
      <c r="B70" t="s">
        <v>52</v>
      </c>
      <c r="C70" t="s">
        <v>53</v>
      </c>
      <c r="D70" t="s">
        <v>105</v>
      </c>
      <c r="E70" t="s">
        <v>55</v>
      </c>
      <c r="F70" t="s">
        <v>92</v>
      </c>
      <c r="G70" s="3">
        <v>45265</v>
      </c>
      <c r="H70" t="s">
        <v>93</v>
      </c>
      <c r="I70" s="3">
        <v>46213</v>
      </c>
      <c r="K70" t="s">
        <v>81</v>
      </c>
      <c r="L70" t="s">
        <v>2</v>
      </c>
      <c r="M70" t="s">
        <v>61</v>
      </c>
      <c r="N70" t="s">
        <v>106</v>
      </c>
      <c r="O70" t="s">
        <v>111</v>
      </c>
      <c r="P70">
        <v>8139</v>
      </c>
      <c r="Q70">
        <v>54.24</v>
      </c>
      <c r="R70">
        <f t="shared" si="1"/>
        <v>4.240000000000002</v>
      </c>
      <c r="S70" t="s">
        <v>107</v>
      </c>
      <c r="T70" t="s">
        <v>64</v>
      </c>
      <c r="U70" t="s">
        <v>65</v>
      </c>
      <c r="V70" t="s">
        <v>108</v>
      </c>
      <c r="W70">
        <v>211003</v>
      </c>
      <c r="X70" t="s">
        <v>67</v>
      </c>
      <c r="Y70" t="s">
        <v>61</v>
      </c>
      <c r="AA70">
        <v>0</v>
      </c>
      <c r="AB70" t="s">
        <v>61</v>
      </c>
      <c r="AE70" t="s">
        <v>61</v>
      </c>
      <c r="AH70" t="s">
        <v>61</v>
      </c>
      <c r="AI70" t="s">
        <v>97</v>
      </c>
      <c r="AJ70">
        <v>14615343005</v>
      </c>
      <c r="AK70" t="s">
        <v>98</v>
      </c>
      <c r="AL70">
        <v>2001</v>
      </c>
      <c r="AM70" t="s">
        <v>98</v>
      </c>
      <c r="AN70" t="s">
        <v>70</v>
      </c>
      <c r="AO70" t="s">
        <v>71</v>
      </c>
      <c r="AP70">
        <v>2250</v>
      </c>
      <c r="AQ70" t="s">
        <v>70</v>
      </c>
      <c r="AR70" t="s">
        <v>71</v>
      </c>
      <c r="AS70" t="s">
        <v>72</v>
      </c>
      <c r="AU70" t="s">
        <v>73</v>
      </c>
      <c r="AV70" t="s">
        <v>88</v>
      </c>
      <c r="AW70" t="s">
        <v>89</v>
      </c>
      <c r="AX70" t="s">
        <v>76</v>
      </c>
      <c r="AY70" t="s">
        <v>109</v>
      </c>
      <c r="AZ70">
        <v>550000</v>
      </c>
    </row>
    <row r="71" spans="1:52">
      <c r="A71">
        <v>1</v>
      </c>
      <c r="B71" t="s">
        <v>52</v>
      </c>
      <c r="C71" t="s">
        <v>53</v>
      </c>
      <c r="D71" t="s">
        <v>110</v>
      </c>
      <c r="E71" t="s">
        <v>55</v>
      </c>
      <c r="F71" t="s">
        <v>92</v>
      </c>
      <c r="G71" s="3">
        <v>45265</v>
      </c>
      <c r="H71" s="3">
        <v>45175</v>
      </c>
      <c r="I71" s="3">
        <v>46516</v>
      </c>
      <c r="K71" t="s">
        <v>81</v>
      </c>
      <c r="L71" t="s">
        <v>111</v>
      </c>
      <c r="M71" t="s">
        <v>61</v>
      </c>
      <c r="N71" t="s">
        <v>112</v>
      </c>
      <c r="O71" t="s">
        <v>111</v>
      </c>
      <c r="P71">
        <v>21271</v>
      </c>
      <c r="Q71">
        <v>60.94</v>
      </c>
      <c r="R71">
        <f t="shared" si="1"/>
        <v>10.939999999999998</v>
      </c>
      <c r="S71" t="s">
        <v>113</v>
      </c>
      <c r="T71" t="s">
        <v>64</v>
      </c>
      <c r="U71" t="s">
        <v>65</v>
      </c>
      <c r="V71" t="s">
        <v>114</v>
      </c>
      <c r="W71">
        <v>211003</v>
      </c>
      <c r="X71" t="s">
        <v>67</v>
      </c>
      <c r="Y71" t="s">
        <v>61</v>
      </c>
      <c r="AA71">
        <v>0</v>
      </c>
      <c r="AB71" t="s">
        <v>61</v>
      </c>
      <c r="AE71" t="s">
        <v>61</v>
      </c>
      <c r="AH71" t="s">
        <v>61</v>
      </c>
      <c r="AI71" t="s">
        <v>115</v>
      </c>
      <c r="AJ71">
        <v>37428185226</v>
      </c>
      <c r="AK71" t="s">
        <v>116</v>
      </c>
      <c r="AL71">
        <v>2444</v>
      </c>
      <c r="AM71" t="s">
        <v>116</v>
      </c>
      <c r="AN71" t="s">
        <v>70</v>
      </c>
      <c r="AO71" t="s">
        <v>71</v>
      </c>
      <c r="AP71">
        <v>2705</v>
      </c>
      <c r="AQ71" t="s">
        <v>70</v>
      </c>
      <c r="AR71" t="s">
        <v>71</v>
      </c>
      <c r="AS71" t="s">
        <v>72</v>
      </c>
      <c r="AU71" t="s">
        <v>73</v>
      </c>
      <c r="AV71" t="s">
        <v>88</v>
      </c>
      <c r="AW71" t="s">
        <v>89</v>
      </c>
      <c r="AX71" t="s">
        <v>76</v>
      </c>
      <c r="AY71" t="s">
        <v>117</v>
      </c>
      <c r="AZ71">
        <v>500000</v>
      </c>
    </row>
    <row r="72" spans="1:52">
      <c r="A72">
        <v>1</v>
      </c>
      <c r="B72" t="s">
        <v>52</v>
      </c>
      <c r="C72" t="s">
        <v>53</v>
      </c>
      <c r="D72" t="s">
        <v>118</v>
      </c>
      <c r="E72" t="s">
        <v>55</v>
      </c>
      <c r="F72" t="s">
        <v>92</v>
      </c>
      <c r="G72" s="3">
        <v>45265</v>
      </c>
      <c r="H72" t="s">
        <v>93</v>
      </c>
      <c r="I72" s="3">
        <v>46633</v>
      </c>
      <c r="K72" t="s">
        <v>81</v>
      </c>
      <c r="L72" t="s">
        <v>3</v>
      </c>
      <c r="M72" t="s">
        <v>61</v>
      </c>
      <c r="N72" t="s">
        <v>119</v>
      </c>
      <c r="O72" t="s">
        <v>111</v>
      </c>
      <c r="P72">
        <v>17960</v>
      </c>
      <c r="Q72">
        <v>59.27</v>
      </c>
      <c r="R72">
        <f t="shared" si="1"/>
        <v>9.2700000000000031</v>
      </c>
      <c r="S72" t="s">
        <v>120</v>
      </c>
      <c r="T72" t="s">
        <v>64</v>
      </c>
      <c r="U72" t="s">
        <v>65</v>
      </c>
      <c r="V72" t="s">
        <v>121</v>
      </c>
      <c r="W72">
        <v>211003</v>
      </c>
      <c r="X72" t="s">
        <v>67</v>
      </c>
      <c r="Y72" t="s">
        <v>61</v>
      </c>
      <c r="AA72">
        <v>0</v>
      </c>
      <c r="AB72" t="s">
        <v>61</v>
      </c>
      <c r="AE72" t="s">
        <v>61</v>
      </c>
      <c r="AH72" t="s">
        <v>61</v>
      </c>
      <c r="AI72" t="s">
        <v>97</v>
      </c>
      <c r="AJ72">
        <v>14615343005</v>
      </c>
      <c r="AK72" t="s">
        <v>98</v>
      </c>
      <c r="AL72">
        <v>2001</v>
      </c>
      <c r="AM72" t="s">
        <v>98</v>
      </c>
      <c r="AN72" t="s">
        <v>70</v>
      </c>
      <c r="AO72" t="s">
        <v>71</v>
      </c>
      <c r="AP72">
        <v>2062</v>
      </c>
      <c r="AQ72" t="s">
        <v>70</v>
      </c>
      <c r="AR72" t="s">
        <v>71</v>
      </c>
      <c r="AS72" t="s">
        <v>72</v>
      </c>
      <c r="AU72" t="s">
        <v>73</v>
      </c>
      <c r="AV72" t="s">
        <v>88</v>
      </c>
      <c r="AW72" t="s">
        <v>89</v>
      </c>
      <c r="AX72" t="s">
        <v>76</v>
      </c>
      <c r="AY72" t="s">
        <v>122</v>
      </c>
      <c r="AZ72">
        <v>550000</v>
      </c>
    </row>
    <row r="73" spans="1:52">
      <c r="A73">
        <v>1</v>
      </c>
      <c r="B73" t="s">
        <v>52</v>
      </c>
      <c r="C73" t="s">
        <v>53</v>
      </c>
      <c r="D73" t="s">
        <v>123</v>
      </c>
      <c r="E73" t="s">
        <v>55</v>
      </c>
      <c r="F73" t="s">
        <v>92</v>
      </c>
      <c r="G73" s="3">
        <v>45265</v>
      </c>
      <c r="H73" s="3">
        <v>45175</v>
      </c>
      <c r="I73" s="3">
        <v>46516</v>
      </c>
      <c r="K73" t="s">
        <v>81</v>
      </c>
      <c r="L73" t="s">
        <v>111</v>
      </c>
      <c r="M73" t="s">
        <v>61</v>
      </c>
      <c r="N73" t="s">
        <v>124</v>
      </c>
      <c r="O73" t="s">
        <v>111</v>
      </c>
      <c r="P73">
        <v>26612</v>
      </c>
      <c r="Q73">
        <v>62.99</v>
      </c>
      <c r="R73">
        <f t="shared" si="1"/>
        <v>12.990000000000002</v>
      </c>
      <c r="S73" t="s">
        <v>125</v>
      </c>
      <c r="T73" t="s">
        <v>64</v>
      </c>
      <c r="U73" t="s">
        <v>65</v>
      </c>
      <c r="V73" t="s">
        <v>126</v>
      </c>
      <c r="W73">
        <v>211003</v>
      </c>
      <c r="X73" t="s">
        <v>67</v>
      </c>
      <c r="Y73" t="s">
        <v>61</v>
      </c>
      <c r="AA73">
        <v>0</v>
      </c>
      <c r="AB73" t="s">
        <v>61</v>
      </c>
      <c r="AE73" t="s">
        <v>61</v>
      </c>
      <c r="AH73" t="s">
        <v>61</v>
      </c>
      <c r="AI73" t="s">
        <v>115</v>
      </c>
      <c r="AJ73">
        <v>37428185226</v>
      </c>
      <c r="AK73" t="s">
        <v>116</v>
      </c>
      <c r="AL73">
        <v>2444</v>
      </c>
      <c r="AM73" t="s">
        <v>116</v>
      </c>
      <c r="AN73" t="s">
        <v>70</v>
      </c>
      <c r="AO73" t="s">
        <v>71</v>
      </c>
      <c r="AP73">
        <v>2580</v>
      </c>
      <c r="AQ73" t="s">
        <v>70</v>
      </c>
      <c r="AR73" t="s">
        <v>71</v>
      </c>
      <c r="AS73" t="s">
        <v>72</v>
      </c>
      <c r="AU73" t="s">
        <v>73</v>
      </c>
      <c r="AV73" t="s">
        <v>88</v>
      </c>
      <c r="AW73" t="s">
        <v>89</v>
      </c>
      <c r="AX73" t="s">
        <v>76</v>
      </c>
      <c r="AY73" t="s">
        <v>127</v>
      </c>
      <c r="AZ73">
        <v>500000</v>
      </c>
    </row>
    <row r="74" spans="1:52">
      <c r="A74">
        <v>1</v>
      </c>
      <c r="B74" t="s">
        <v>52</v>
      </c>
      <c r="C74" t="s">
        <v>53</v>
      </c>
      <c r="D74" t="s">
        <v>128</v>
      </c>
      <c r="E74" t="s">
        <v>55</v>
      </c>
      <c r="F74" t="s">
        <v>92</v>
      </c>
      <c r="G74" s="3">
        <v>45265</v>
      </c>
      <c r="H74" t="s">
        <v>93</v>
      </c>
      <c r="I74" s="3">
        <v>46213</v>
      </c>
      <c r="K74" t="s">
        <v>81</v>
      </c>
      <c r="L74" t="s">
        <v>2</v>
      </c>
      <c r="M74" t="s">
        <v>61</v>
      </c>
      <c r="N74" t="s">
        <v>129</v>
      </c>
      <c r="O74" t="s">
        <v>2</v>
      </c>
      <c r="P74">
        <v>26995</v>
      </c>
      <c r="Q74">
        <v>63.41</v>
      </c>
      <c r="R74">
        <f t="shared" si="1"/>
        <v>13.409999999999997</v>
      </c>
      <c r="S74" t="s">
        <v>130</v>
      </c>
      <c r="T74" t="s">
        <v>64</v>
      </c>
      <c r="U74" t="s">
        <v>65</v>
      </c>
      <c r="V74" t="s">
        <v>131</v>
      </c>
      <c r="W74">
        <v>211003</v>
      </c>
      <c r="X74" t="s">
        <v>67</v>
      </c>
      <c r="Y74" t="s">
        <v>61</v>
      </c>
      <c r="AA74">
        <v>0</v>
      </c>
      <c r="AB74" t="s">
        <v>61</v>
      </c>
      <c r="AE74" t="s">
        <v>61</v>
      </c>
      <c r="AH74" t="s">
        <v>61</v>
      </c>
      <c r="AI74" t="s">
        <v>97</v>
      </c>
      <c r="AJ74">
        <v>14615343005</v>
      </c>
      <c r="AK74" t="s">
        <v>98</v>
      </c>
      <c r="AL74">
        <v>2001</v>
      </c>
      <c r="AM74" t="s">
        <v>98</v>
      </c>
      <c r="AN74" t="s">
        <v>70</v>
      </c>
      <c r="AO74" t="s">
        <v>71</v>
      </c>
      <c r="AP74">
        <v>2121</v>
      </c>
      <c r="AQ74" t="s">
        <v>70</v>
      </c>
      <c r="AR74" t="s">
        <v>71</v>
      </c>
      <c r="AS74" t="s">
        <v>72</v>
      </c>
      <c r="AU74" t="s">
        <v>73</v>
      </c>
      <c r="AV74" t="s">
        <v>88</v>
      </c>
      <c r="AW74" t="s">
        <v>89</v>
      </c>
      <c r="AX74" t="s">
        <v>76</v>
      </c>
      <c r="AY74" t="s">
        <v>132</v>
      </c>
      <c r="AZ74">
        <v>550000</v>
      </c>
    </row>
    <row r="75" spans="1:52">
      <c r="A75">
        <v>1</v>
      </c>
      <c r="B75" t="s">
        <v>52</v>
      </c>
      <c r="C75" t="s">
        <v>53</v>
      </c>
      <c r="D75" t="s">
        <v>133</v>
      </c>
      <c r="E75" t="s">
        <v>55</v>
      </c>
      <c r="F75" t="s">
        <v>92</v>
      </c>
      <c r="G75" s="3">
        <v>45265</v>
      </c>
      <c r="H75" s="3">
        <v>45175</v>
      </c>
      <c r="I75" s="3">
        <v>46516</v>
      </c>
      <c r="K75" t="s">
        <v>81</v>
      </c>
      <c r="L75" t="s">
        <v>2</v>
      </c>
      <c r="M75" t="s">
        <v>61</v>
      </c>
      <c r="N75" t="s">
        <v>134</v>
      </c>
      <c r="O75" t="s">
        <v>2</v>
      </c>
      <c r="P75">
        <v>5627</v>
      </c>
      <c r="Q75">
        <v>52.61</v>
      </c>
      <c r="R75">
        <f t="shared" si="1"/>
        <v>2.6099999999999994</v>
      </c>
      <c r="S75" t="s">
        <v>135</v>
      </c>
      <c r="T75" t="s">
        <v>64</v>
      </c>
      <c r="U75" t="s">
        <v>65</v>
      </c>
      <c r="V75" t="s">
        <v>136</v>
      </c>
      <c r="W75">
        <v>211003</v>
      </c>
      <c r="X75" t="s">
        <v>67</v>
      </c>
      <c r="Y75" t="s">
        <v>61</v>
      </c>
      <c r="AA75">
        <v>0</v>
      </c>
      <c r="AB75" t="s">
        <v>61</v>
      </c>
      <c r="AE75" t="s">
        <v>61</v>
      </c>
      <c r="AH75" t="s">
        <v>61</v>
      </c>
      <c r="AI75" t="s">
        <v>115</v>
      </c>
      <c r="AJ75">
        <v>37428185226</v>
      </c>
      <c r="AK75" t="s">
        <v>116</v>
      </c>
      <c r="AL75">
        <v>2444</v>
      </c>
      <c r="AM75" t="s">
        <v>116</v>
      </c>
      <c r="AN75" t="s">
        <v>70</v>
      </c>
      <c r="AO75" t="s">
        <v>71</v>
      </c>
      <c r="AP75">
        <v>2536</v>
      </c>
      <c r="AQ75" t="s">
        <v>70</v>
      </c>
      <c r="AR75" t="s">
        <v>71</v>
      </c>
      <c r="AS75" t="s">
        <v>72</v>
      </c>
      <c r="AU75" t="s">
        <v>73</v>
      </c>
      <c r="AV75" t="s">
        <v>88</v>
      </c>
      <c r="AW75" t="s">
        <v>89</v>
      </c>
      <c r="AX75" t="s">
        <v>76</v>
      </c>
      <c r="AY75" t="s">
        <v>137</v>
      </c>
      <c r="AZ75">
        <v>500000</v>
      </c>
    </row>
    <row r="76" spans="1:52">
      <c r="A76">
        <v>1</v>
      </c>
      <c r="B76" t="s">
        <v>52</v>
      </c>
      <c r="C76" t="s">
        <v>53</v>
      </c>
      <c r="D76" t="s">
        <v>138</v>
      </c>
      <c r="E76" t="s">
        <v>55</v>
      </c>
      <c r="F76" t="s">
        <v>92</v>
      </c>
      <c r="G76" s="3">
        <v>45265</v>
      </c>
      <c r="H76" t="s">
        <v>93</v>
      </c>
      <c r="I76" s="3">
        <v>46213</v>
      </c>
      <c r="K76" t="s">
        <v>81</v>
      </c>
      <c r="L76" t="s">
        <v>2</v>
      </c>
      <c r="M76" t="s">
        <v>61</v>
      </c>
      <c r="N76" t="s">
        <v>139</v>
      </c>
      <c r="O76" t="s">
        <v>111</v>
      </c>
      <c r="P76">
        <v>5960</v>
      </c>
      <c r="Q76">
        <v>53.18</v>
      </c>
      <c r="R76">
        <f t="shared" si="1"/>
        <v>3.1799999999999997</v>
      </c>
      <c r="S76" t="s">
        <v>140</v>
      </c>
      <c r="T76" t="s">
        <v>64</v>
      </c>
      <c r="U76" t="s">
        <v>65</v>
      </c>
      <c r="V76" t="s">
        <v>141</v>
      </c>
      <c r="W76">
        <v>211003</v>
      </c>
      <c r="X76" t="s">
        <v>67</v>
      </c>
      <c r="Y76" t="s">
        <v>61</v>
      </c>
      <c r="AA76">
        <v>0</v>
      </c>
      <c r="AB76" t="s">
        <v>61</v>
      </c>
      <c r="AE76" t="s">
        <v>61</v>
      </c>
      <c r="AH76" t="s">
        <v>61</v>
      </c>
      <c r="AI76" t="s">
        <v>97</v>
      </c>
      <c r="AJ76">
        <v>14615343005</v>
      </c>
      <c r="AK76" t="s">
        <v>98</v>
      </c>
      <c r="AL76">
        <v>2001</v>
      </c>
      <c r="AM76" t="s">
        <v>98</v>
      </c>
      <c r="AN76" t="s">
        <v>70</v>
      </c>
      <c r="AO76" t="s">
        <v>71</v>
      </c>
      <c r="AP76">
        <v>2137</v>
      </c>
      <c r="AQ76" t="s">
        <v>70</v>
      </c>
      <c r="AR76" t="s">
        <v>71</v>
      </c>
      <c r="AS76" t="s">
        <v>72</v>
      </c>
      <c r="AU76" t="s">
        <v>73</v>
      </c>
      <c r="AV76" t="s">
        <v>88</v>
      </c>
      <c r="AW76" t="s">
        <v>89</v>
      </c>
      <c r="AX76" t="s">
        <v>76</v>
      </c>
      <c r="AY76" t="s">
        <v>142</v>
      </c>
      <c r="AZ76">
        <v>550000</v>
      </c>
    </row>
    <row r="77" spans="1:52">
      <c r="A77">
        <v>1</v>
      </c>
      <c r="B77" t="s">
        <v>52</v>
      </c>
      <c r="C77" t="s">
        <v>53</v>
      </c>
      <c r="D77" t="s">
        <v>143</v>
      </c>
      <c r="E77" t="s">
        <v>55</v>
      </c>
      <c r="F77" t="s">
        <v>144</v>
      </c>
      <c r="G77" s="3">
        <v>45265</v>
      </c>
      <c r="H77" t="s">
        <v>79</v>
      </c>
      <c r="I77" s="3">
        <v>46576</v>
      </c>
      <c r="K77" t="s">
        <v>81</v>
      </c>
      <c r="L77" t="s">
        <v>2</v>
      </c>
      <c r="M77" t="s">
        <v>61</v>
      </c>
      <c r="N77" t="s">
        <v>129</v>
      </c>
      <c r="O77" t="s">
        <v>2</v>
      </c>
      <c r="P77">
        <v>26995</v>
      </c>
      <c r="Q77">
        <v>63.41</v>
      </c>
      <c r="R77">
        <f t="shared" si="1"/>
        <v>13.409999999999997</v>
      </c>
      <c r="S77" t="s">
        <v>145</v>
      </c>
      <c r="T77" t="s">
        <v>64</v>
      </c>
      <c r="U77" t="s">
        <v>65</v>
      </c>
      <c r="V77" t="s">
        <v>146</v>
      </c>
      <c r="W77">
        <v>211003</v>
      </c>
      <c r="X77" t="s">
        <v>67</v>
      </c>
      <c r="Y77" t="s">
        <v>61</v>
      </c>
      <c r="AA77">
        <v>0</v>
      </c>
      <c r="AB77" t="s">
        <v>61</v>
      </c>
      <c r="AE77" t="s">
        <v>61</v>
      </c>
      <c r="AH77" t="s">
        <v>61</v>
      </c>
      <c r="AI77" t="s">
        <v>147</v>
      </c>
      <c r="AJ77">
        <v>22617221495</v>
      </c>
      <c r="AK77" t="s">
        <v>148</v>
      </c>
      <c r="AL77">
        <v>2148</v>
      </c>
      <c r="AM77" t="s">
        <v>148</v>
      </c>
      <c r="AN77" t="s">
        <v>70</v>
      </c>
      <c r="AO77" t="s">
        <v>71</v>
      </c>
      <c r="AP77">
        <v>2502</v>
      </c>
      <c r="AQ77" t="s">
        <v>70</v>
      </c>
      <c r="AR77" t="s">
        <v>71</v>
      </c>
      <c r="AS77" t="s">
        <v>72</v>
      </c>
      <c r="AU77" t="s">
        <v>73</v>
      </c>
      <c r="AV77" t="s">
        <v>88</v>
      </c>
      <c r="AW77" t="s">
        <v>89</v>
      </c>
      <c r="AX77" t="s">
        <v>76</v>
      </c>
      <c r="AY77" t="s">
        <v>149</v>
      </c>
      <c r="AZ77">
        <v>550000</v>
      </c>
    </row>
    <row r="78" spans="1:52">
      <c r="A78">
        <v>1</v>
      </c>
      <c r="B78" t="s">
        <v>52</v>
      </c>
      <c r="C78" t="s">
        <v>53</v>
      </c>
      <c r="D78" t="s">
        <v>150</v>
      </c>
      <c r="E78" t="s">
        <v>55</v>
      </c>
      <c r="F78" t="s">
        <v>144</v>
      </c>
      <c r="G78" s="3">
        <v>45265</v>
      </c>
      <c r="H78" t="s">
        <v>79</v>
      </c>
      <c r="I78" s="3">
        <v>46516</v>
      </c>
      <c r="K78" t="s">
        <v>81</v>
      </c>
      <c r="L78" t="s">
        <v>2</v>
      </c>
      <c r="M78" t="s">
        <v>61</v>
      </c>
      <c r="N78" t="s">
        <v>151</v>
      </c>
      <c r="O78" t="s">
        <v>2</v>
      </c>
      <c r="P78">
        <v>371</v>
      </c>
      <c r="Q78">
        <v>50.19</v>
      </c>
      <c r="R78">
        <f t="shared" si="1"/>
        <v>0.18999999999999773</v>
      </c>
      <c r="S78" t="s">
        <v>152</v>
      </c>
      <c r="T78" t="s">
        <v>64</v>
      </c>
      <c r="U78" t="s">
        <v>65</v>
      </c>
      <c r="V78" t="s">
        <v>153</v>
      </c>
      <c r="W78">
        <v>211003</v>
      </c>
      <c r="X78" t="s">
        <v>67</v>
      </c>
      <c r="Y78" t="s">
        <v>61</v>
      </c>
      <c r="AA78">
        <v>0</v>
      </c>
      <c r="AB78" t="s">
        <v>61</v>
      </c>
      <c r="AE78" t="s">
        <v>61</v>
      </c>
      <c r="AH78" t="s">
        <v>61</v>
      </c>
      <c r="AI78" t="s">
        <v>147</v>
      </c>
      <c r="AJ78">
        <v>22617221495</v>
      </c>
      <c r="AK78" t="s">
        <v>148</v>
      </c>
      <c r="AL78">
        <v>2148</v>
      </c>
      <c r="AM78" t="s">
        <v>148</v>
      </c>
      <c r="AN78" t="s">
        <v>70</v>
      </c>
      <c r="AO78" t="s">
        <v>71</v>
      </c>
      <c r="AP78">
        <v>2774</v>
      </c>
      <c r="AQ78" t="s">
        <v>70</v>
      </c>
      <c r="AR78" t="s">
        <v>71</v>
      </c>
      <c r="AS78" t="s">
        <v>72</v>
      </c>
      <c r="AU78" t="s">
        <v>73</v>
      </c>
      <c r="AV78" t="s">
        <v>88</v>
      </c>
      <c r="AW78" t="s">
        <v>89</v>
      </c>
      <c r="AX78" t="s">
        <v>76</v>
      </c>
      <c r="AY78" t="s">
        <v>154</v>
      </c>
      <c r="AZ78">
        <v>550000</v>
      </c>
    </row>
    <row r="79" spans="1:52">
      <c r="A79">
        <v>1</v>
      </c>
      <c r="B79" t="s">
        <v>52</v>
      </c>
      <c r="C79" t="s">
        <v>53</v>
      </c>
      <c r="D79" t="s">
        <v>155</v>
      </c>
      <c r="E79" t="s">
        <v>55</v>
      </c>
      <c r="F79" t="s">
        <v>144</v>
      </c>
      <c r="G79" s="3">
        <v>45265</v>
      </c>
      <c r="H79" t="s">
        <v>79</v>
      </c>
      <c r="I79" s="3">
        <v>46516</v>
      </c>
      <c r="K79" t="s">
        <v>81</v>
      </c>
      <c r="L79" t="s">
        <v>2</v>
      </c>
      <c r="M79" t="s">
        <v>61</v>
      </c>
      <c r="N79" t="s">
        <v>151</v>
      </c>
      <c r="O79" t="s">
        <v>2</v>
      </c>
      <c r="P79">
        <v>371</v>
      </c>
      <c r="Q79">
        <v>50.19</v>
      </c>
      <c r="R79">
        <f t="shared" si="1"/>
        <v>0.18999999999999773</v>
      </c>
      <c r="S79" t="s">
        <v>156</v>
      </c>
      <c r="T79" t="s">
        <v>64</v>
      </c>
      <c r="U79" t="s">
        <v>65</v>
      </c>
      <c r="V79" t="s">
        <v>157</v>
      </c>
      <c r="W79">
        <v>211003</v>
      </c>
      <c r="X79" t="s">
        <v>67</v>
      </c>
      <c r="Y79" t="s">
        <v>61</v>
      </c>
      <c r="AA79">
        <v>0</v>
      </c>
      <c r="AB79" t="s">
        <v>61</v>
      </c>
      <c r="AE79" t="s">
        <v>61</v>
      </c>
      <c r="AH79" t="s">
        <v>61</v>
      </c>
      <c r="AI79" t="s">
        <v>147</v>
      </c>
      <c r="AJ79">
        <v>22617221495</v>
      </c>
      <c r="AK79" t="s">
        <v>148</v>
      </c>
      <c r="AL79">
        <v>2148</v>
      </c>
      <c r="AM79" t="s">
        <v>148</v>
      </c>
      <c r="AN79" t="s">
        <v>70</v>
      </c>
      <c r="AO79" t="s">
        <v>71</v>
      </c>
      <c r="AP79">
        <v>2753</v>
      </c>
      <c r="AQ79" t="s">
        <v>70</v>
      </c>
      <c r="AR79" t="s">
        <v>71</v>
      </c>
      <c r="AS79" t="s">
        <v>72</v>
      </c>
      <c r="AU79" t="s">
        <v>73</v>
      </c>
      <c r="AV79" t="s">
        <v>88</v>
      </c>
      <c r="AW79" t="s">
        <v>89</v>
      </c>
      <c r="AX79" t="s">
        <v>76</v>
      </c>
      <c r="AY79" t="s">
        <v>158</v>
      </c>
      <c r="AZ79">
        <v>550000</v>
      </c>
    </row>
    <row r="80" spans="1:52">
      <c r="A80">
        <v>1</v>
      </c>
      <c r="B80" t="s">
        <v>52</v>
      </c>
      <c r="C80" t="s">
        <v>53</v>
      </c>
      <c r="D80" t="s">
        <v>159</v>
      </c>
      <c r="E80" t="s">
        <v>55</v>
      </c>
      <c r="F80" t="s">
        <v>144</v>
      </c>
      <c r="G80" s="3">
        <v>45265</v>
      </c>
      <c r="H80" t="s">
        <v>79</v>
      </c>
      <c r="I80" s="3">
        <v>46516</v>
      </c>
      <c r="K80" t="s">
        <v>81</v>
      </c>
      <c r="L80" t="s">
        <v>3</v>
      </c>
      <c r="M80" t="s">
        <v>61</v>
      </c>
      <c r="N80" t="s">
        <v>160</v>
      </c>
      <c r="O80" t="s">
        <v>2</v>
      </c>
      <c r="P80">
        <v>23416</v>
      </c>
      <c r="Q80">
        <v>63.99</v>
      </c>
      <c r="R80">
        <f t="shared" si="1"/>
        <v>13.990000000000002</v>
      </c>
      <c r="S80" t="s">
        <v>161</v>
      </c>
      <c r="T80" t="s">
        <v>64</v>
      </c>
      <c r="U80" t="s">
        <v>65</v>
      </c>
      <c r="V80" t="s">
        <v>162</v>
      </c>
      <c r="W80">
        <v>211003</v>
      </c>
      <c r="X80" t="s">
        <v>67</v>
      </c>
      <c r="Y80" t="s">
        <v>61</v>
      </c>
      <c r="AA80">
        <v>0</v>
      </c>
      <c r="AB80" t="s">
        <v>61</v>
      </c>
      <c r="AE80" t="s">
        <v>61</v>
      </c>
      <c r="AH80" t="s">
        <v>61</v>
      </c>
      <c r="AI80" t="s">
        <v>147</v>
      </c>
      <c r="AJ80">
        <v>22617221495</v>
      </c>
      <c r="AK80" t="s">
        <v>148</v>
      </c>
      <c r="AL80">
        <v>2148</v>
      </c>
      <c r="AM80" t="s">
        <v>148</v>
      </c>
      <c r="AN80" t="s">
        <v>70</v>
      </c>
      <c r="AO80" t="s">
        <v>71</v>
      </c>
      <c r="AP80">
        <v>2166</v>
      </c>
      <c r="AQ80" t="s">
        <v>70</v>
      </c>
      <c r="AR80" t="s">
        <v>71</v>
      </c>
      <c r="AS80" t="s">
        <v>72</v>
      </c>
      <c r="AU80" t="s">
        <v>73</v>
      </c>
      <c r="AV80" t="s">
        <v>88</v>
      </c>
      <c r="AW80" t="s">
        <v>89</v>
      </c>
      <c r="AX80" t="s">
        <v>76</v>
      </c>
      <c r="AY80" t="s">
        <v>163</v>
      </c>
      <c r="AZ80">
        <v>550000</v>
      </c>
    </row>
    <row r="81" spans="1:52">
      <c r="A81">
        <v>1</v>
      </c>
      <c r="B81" t="s">
        <v>52</v>
      </c>
      <c r="C81" t="s">
        <v>53</v>
      </c>
      <c r="D81" t="s">
        <v>164</v>
      </c>
      <c r="E81" t="s">
        <v>55</v>
      </c>
      <c r="F81" t="s">
        <v>144</v>
      </c>
      <c r="G81" s="3">
        <v>45265</v>
      </c>
      <c r="H81" t="s">
        <v>79</v>
      </c>
      <c r="I81" s="3">
        <v>46516</v>
      </c>
      <c r="K81" t="s">
        <v>81</v>
      </c>
      <c r="L81" t="s">
        <v>2</v>
      </c>
      <c r="M81" t="s">
        <v>61</v>
      </c>
      <c r="N81" t="s">
        <v>165</v>
      </c>
      <c r="O81" t="s">
        <v>2</v>
      </c>
      <c r="P81">
        <v>22516</v>
      </c>
      <c r="Q81">
        <v>62.37</v>
      </c>
      <c r="R81">
        <f t="shared" si="1"/>
        <v>12.369999999999997</v>
      </c>
      <c r="S81" t="s">
        <v>166</v>
      </c>
      <c r="T81" t="s">
        <v>64</v>
      </c>
      <c r="U81" t="s">
        <v>65</v>
      </c>
      <c r="V81" t="s">
        <v>167</v>
      </c>
      <c r="W81">
        <v>211003</v>
      </c>
      <c r="X81" t="s">
        <v>67</v>
      </c>
      <c r="Y81" t="s">
        <v>61</v>
      </c>
      <c r="AA81">
        <v>0</v>
      </c>
      <c r="AB81" t="s">
        <v>61</v>
      </c>
      <c r="AE81" t="s">
        <v>61</v>
      </c>
      <c r="AH81" t="s">
        <v>61</v>
      </c>
      <c r="AI81" t="s">
        <v>147</v>
      </c>
      <c r="AJ81">
        <v>22617221495</v>
      </c>
      <c r="AK81" t="s">
        <v>148</v>
      </c>
      <c r="AL81">
        <v>2148</v>
      </c>
      <c r="AM81" t="s">
        <v>148</v>
      </c>
      <c r="AN81" t="s">
        <v>70</v>
      </c>
      <c r="AO81" t="s">
        <v>71</v>
      </c>
      <c r="AP81">
        <v>2770</v>
      </c>
      <c r="AQ81" t="s">
        <v>70</v>
      </c>
      <c r="AR81" t="s">
        <v>71</v>
      </c>
      <c r="AS81" t="s">
        <v>72</v>
      </c>
      <c r="AU81" t="s">
        <v>73</v>
      </c>
      <c r="AV81" t="s">
        <v>88</v>
      </c>
      <c r="AW81" t="s">
        <v>89</v>
      </c>
      <c r="AX81" t="s">
        <v>76</v>
      </c>
      <c r="AY81" t="s">
        <v>168</v>
      </c>
      <c r="AZ81">
        <v>550000</v>
      </c>
    </row>
    <row r="82" spans="1:52">
      <c r="A82">
        <v>1</v>
      </c>
      <c r="B82" t="s">
        <v>52</v>
      </c>
      <c r="C82" t="s">
        <v>53</v>
      </c>
      <c r="D82" t="s">
        <v>169</v>
      </c>
      <c r="E82" t="s">
        <v>55</v>
      </c>
      <c r="F82" t="s">
        <v>144</v>
      </c>
      <c r="G82" s="3">
        <v>45265</v>
      </c>
      <c r="H82" t="s">
        <v>79</v>
      </c>
      <c r="I82" s="3">
        <v>46516</v>
      </c>
      <c r="K82" t="s">
        <v>81</v>
      </c>
      <c r="L82" t="s">
        <v>2</v>
      </c>
      <c r="M82" t="s">
        <v>61</v>
      </c>
      <c r="N82" t="s">
        <v>170</v>
      </c>
      <c r="O82" t="s">
        <v>2</v>
      </c>
      <c r="P82">
        <v>22411</v>
      </c>
      <c r="Q82">
        <v>60.91</v>
      </c>
      <c r="R82">
        <f t="shared" si="1"/>
        <v>10.909999999999997</v>
      </c>
      <c r="S82" t="s">
        <v>171</v>
      </c>
      <c r="T82" t="s">
        <v>64</v>
      </c>
      <c r="U82" t="s">
        <v>65</v>
      </c>
      <c r="V82" t="s">
        <v>172</v>
      </c>
      <c r="W82">
        <v>211003</v>
      </c>
      <c r="X82" t="s">
        <v>67</v>
      </c>
      <c r="Y82" t="s">
        <v>61</v>
      </c>
      <c r="AA82">
        <v>0</v>
      </c>
      <c r="AB82" t="s">
        <v>61</v>
      </c>
      <c r="AE82" t="s">
        <v>61</v>
      </c>
      <c r="AH82" t="s">
        <v>61</v>
      </c>
      <c r="AI82" t="s">
        <v>147</v>
      </c>
      <c r="AJ82">
        <v>22617221495</v>
      </c>
      <c r="AK82" t="s">
        <v>148</v>
      </c>
      <c r="AL82">
        <v>2148</v>
      </c>
      <c r="AM82" t="s">
        <v>148</v>
      </c>
      <c r="AN82" t="s">
        <v>70</v>
      </c>
      <c r="AO82" t="s">
        <v>71</v>
      </c>
      <c r="AP82">
        <v>2530</v>
      </c>
      <c r="AQ82" t="s">
        <v>70</v>
      </c>
      <c r="AR82" t="s">
        <v>71</v>
      </c>
      <c r="AS82" t="s">
        <v>72</v>
      </c>
      <c r="AU82" t="s">
        <v>73</v>
      </c>
      <c r="AV82" t="s">
        <v>88</v>
      </c>
      <c r="AW82" t="s">
        <v>89</v>
      </c>
      <c r="AX82" t="s">
        <v>76</v>
      </c>
      <c r="AY82" t="s">
        <v>173</v>
      </c>
      <c r="AZ82">
        <v>550000</v>
      </c>
    </row>
    <row r="83" spans="1:52">
      <c r="A83">
        <v>1</v>
      </c>
      <c r="B83" t="s">
        <v>52</v>
      </c>
      <c r="C83" t="s">
        <v>53</v>
      </c>
      <c r="D83" t="s">
        <v>174</v>
      </c>
      <c r="E83" t="s">
        <v>55</v>
      </c>
      <c r="F83" t="s">
        <v>79</v>
      </c>
      <c r="G83" s="3">
        <v>45265</v>
      </c>
      <c r="H83" t="s">
        <v>80</v>
      </c>
      <c r="I83" s="3">
        <v>46576</v>
      </c>
      <c r="K83" t="s">
        <v>81</v>
      </c>
      <c r="L83" t="s">
        <v>2</v>
      </c>
      <c r="M83" t="s">
        <v>61</v>
      </c>
      <c r="N83" t="s">
        <v>175</v>
      </c>
      <c r="O83" t="s">
        <v>2</v>
      </c>
      <c r="P83">
        <v>5304</v>
      </c>
      <c r="Q83">
        <v>52.74</v>
      </c>
      <c r="R83">
        <f t="shared" si="1"/>
        <v>2.740000000000002</v>
      </c>
      <c r="S83" t="s">
        <v>176</v>
      </c>
      <c r="T83" t="s">
        <v>64</v>
      </c>
      <c r="U83" t="s">
        <v>65</v>
      </c>
      <c r="V83" t="s">
        <v>177</v>
      </c>
      <c r="W83">
        <v>211003</v>
      </c>
      <c r="X83" t="s">
        <v>67</v>
      </c>
      <c r="Y83" t="s">
        <v>61</v>
      </c>
      <c r="AA83">
        <v>0</v>
      </c>
      <c r="AB83" t="s">
        <v>61</v>
      </c>
      <c r="AE83" t="s">
        <v>61</v>
      </c>
      <c r="AH83" t="s">
        <v>61</v>
      </c>
      <c r="AI83" t="s">
        <v>178</v>
      </c>
      <c r="AJ83">
        <v>70064651029</v>
      </c>
      <c r="AK83" t="s">
        <v>179</v>
      </c>
      <c r="AL83">
        <v>3149</v>
      </c>
      <c r="AM83" t="s">
        <v>179</v>
      </c>
      <c r="AN83" t="s">
        <v>87</v>
      </c>
      <c r="AO83" t="s">
        <v>71</v>
      </c>
      <c r="AP83">
        <v>3201</v>
      </c>
      <c r="AQ83" t="s">
        <v>87</v>
      </c>
      <c r="AR83" t="s">
        <v>71</v>
      </c>
      <c r="AS83" t="s">
        <v>72</v>
      </c>
      <c r="AU83" t="s">
        <v>73</v>
      </c>
      <c r="AV83" t="s">
        <v>88</v>
      </c>
      <c r="AW83" t="s">
        <v>89</v>
      </c>
      <c r="AX83" t="s">
        <v>76</v>
      </c>
      <c r="AY83" t="s">
        <v>180</v>
      </c>
      <c r="AZ83">
        <v>550000</v>
      </c>
    </row>
    <row r="84" spans="1:52">
      <c r="A84">
        <v>1</v>
      </c>
      <c r="B84" t="s">
        <v>52</v>
      </c>
      <c r="C84" t="s">
        <v>53</v>
      </c>
      <c r="D84" t="s">
        <v>181</v>
      </c>
      <c r="E84" t="s">
        <v>55</v>
      </c>
      <c r="F84" t="s">
        <v>182</v>
      </c>
      <c r="G84" s="3">
        <v>45265</v>
      </c>
      <c r="H84" t="s">
        <v>92</v>
      </c>
      <c r="I84" s="3">
        <v>46663</v>
      </c>
      <c r="K84" t="s">
        <v>81</v>
      </c>
      <c r="L84" t="s">
        <v>183</v>
      </c>
      <c r="M84" t="s">
        <v>61</v>
      </c>
      <c r="N84" t="s">
        <v>184</v>
      </c>
      <c r="O84" t="s">
        <v>183</v>
      </c>
      <c r="P84">
        <v>25152</v>
      </c>
      <c r="Q84">
        <v>62.7</v>
      </c>
      <c r="R84">
        <f t="shared" si="1"/>
        <v>12.700000000000003</v>
      </c>
      <c r="S84" t="s">
        <v>185</v>
      </c>
      <c r="T84" t="s">
        <v>64</v>
      </c>
      <c r="U84" t="s">
        <v>65</v>
      </c>
      <c r="V84" t="s">
        <v>186</v>
      </c>
      <c r="W84">
        <v>211003</v>
      </c>
      <c r="X84" t="s">
        <v>67</v>
      </c>
      <c r="Y84" t="s">
        <v>61</v>
      </c>
      <c r="AA84">
        <v>0</v>
      </c>
      <c r="AB84" t="s">
        <v>61</v>
      </c>
      <c r="AE84" t="s">
        <v>61</v>
      </c>
      <c r="AH84" t="s">
        <v>61</v>
      </c>
      <c r="AI84" t="s">
        <v>187</v>
      </c>
      <c r="AJ84">
        <v>40078849055</v>
      </c>
      <c r="AK84" t="s">
        <v>188</v>
      </c>
      <c r="AL84">
        <v>4006</v>
      </c>
      <c r="AM84" t="s">
        <v>188</v>
      </c>
      <c r="AN84" t="s">
        <v>189</v>
      </c>
      <c r="AO84" t="s">
        <v>71</v>
      </c>
      <c r="AP84">
        <v>4551</v>
      </c>
      <c r="AQ84" t="s">
        <v>189</v>
      </c>
      <c r="AR84" t="s">
        <v>71</v>
      </c>
      <c r="AS84" t="s">
        <v>72</v>
      </c>
      <c r="AU84" t="s">
        <v>73</v>
      </c>
      <c r="AV84" t="s">
        <v>88</v>
      </c>
      <c r="AW84" t="s">
        <v>89</v>
      </c>
      <c r="AX84" t="s">
        <v>76</v>
      </c>
      <c r="AY84" t="s">
        <v>190</v>
      </c>
      <c r="AZ84">
        <v>492681.2</v>
      </c>
    </row>
    <row r="85" spans="1:52">
      <c r="A85">
        <v>1</v>
      </c>
      <c r="B85" t="s">
        <v>52</v>
      </c>
      <c r="C85" t="s">
        <v>53</v>
      </c>
      <c r="D85" t="s">
        <v>191</v>
      </c>
      <c r="E85" t="s">
        <v>55</v>
      </c>
      <c r="F85" t="s">
        <v>182</v>
      </c>
      <c r="G85" s="3">
        <v>45265</v>
      </c>
      <c r="H85" t="s">
        <v>92</v>
      </c>
      <c r="I85" s="3">
        <v>46663</v>
      </c>
      <c r="K85" t="s">
        <v>81</v>
      </c>
      <c r="L85" t="s">
        <v>4</v>
      </c>
      <c r="M85" t="s">
        <v>61</v>
      </c>
      <c r="N85" t="s">
        <v>192</v>
      </c>
      <c r="O85" t="s">
        <v>183</v>
      </c>
      <c r="P85">
        <v>11620</v>
      </c>
      <c r="Q85">
        <v>56.03</v>
      </c>
      <c r="R85">
        <f t="shared" si="1"/>
        <v>6.0300000000000011</v>
      </c>
      <c r="S85" t="s">
        <v>193</v>
      </c>
      <c r="T85" t="s">
        <v>64</v>
      </c>
      <c r="U85" t="s">
        <v>65</v>
      </c>
      <c r="V85" t="s">
        <v>194</v>
      </c>
      <c r="W85">
        <v>211003</v>
      </c>
      <c r="X85" t="s">
        <v>67</v>
      </c>
      <c r="Y85" t="s">
        <v>61</v>
      </c>
      <c r="AA85">
        <v>0</v>
      </c>
      <c r="AB85" t="s">
        <v>61</v>
      </c>
      <c r="AE85" t="s">
        <v>61</v>
      </c>
      <c r="AH85" t="s">
        <v>61</v>
      </c>
      <c r="AI85" t="s">
        <v>187</v>
      </c>
      <c r="AJ85">
        <v>40078849055</v>
      </c>
      <c r="AK85" t="s">
        <v>188</v>
      </c>
      <c r="AL85">
        <v>4006</v>
      </c>
      <c r="AM85" t="s">
        <v>188</v>
      </c>
      <c r="AN85" t="s">
        <v>189</v>
      </c>
      <c r="AO85" t="s">
        <v>71</v>
      </c>
      <c r="AP85">
        <v>4061</v>
      </c>
      <c r="AQ85" t="s">
        <v>189</v>
      </c>
      <c r="AR85" t="s">
        <v>71</v>
      </c>
      <c r="AS85" t="s">
        <v>72</v>
      </c>
      <c r="AU85" t="s">
        <v>73</v>
      </c>
      <c r="AV85" t="s">
        <v>88</v>
      </c>
      <c r="AW85" t="s">
        <v>89</v>
      </c>
      <c r="AX85" t="s">
        <v>76</v>
      </c>
      <c r="AY85" t="s">
        <v>195</v>
      </c>
      <c r="AZ85">
        <v>492681.2</v>
      </c>
    </row>
    <row r="86" spans="1:52">
      <c r="A86">
        <v>1</v>
      </c>
      <c r="B86" t="s">
        <v>52</v>
      </c>
      <c r="C86" t="s">
        <v>53</v>
      </c>
      <c r="D86" t="s">
        <v>196</v>
      </c>
      <c r="E86" t="s">
        <v>55</v>
      </c>
      <c r="F86" t="s">
        <v>182</v>
      </c>
      <c r="G86" s="3">
        <v>45265</v>
      </c>
      <c r="H86" t="s">
        <v>92</v>
      </c>
      <c r="I86" s="3">
        <v>46663</v>
      </c>
      <c r="K86" t="s">
        <v>81</v>
      </c>
      <c r="L86" t="s">
        <v>183</v>
      </c>
      <c r="M86" t="s">
        <v>61</v>
      </c>
      <c r="N86" t="s">
        <v>197</v>
      </c>
      <c r="O86" t="s">
        <v>183</v>
      </c>
      <c r="P86">
        <v>27562</v>
      </c>
      <c r="Q86">
        <v>64.180000000000007</v>
      </c>
      <c r="R86">
        <f t="shared" si="1"/>
        <v>14.180000000000007</v>
      </c>
      <c r="S86" t="s">
        <v>198</v>
      </c>
      <c r="T86" t="s">
        <v>64</v>
      </c>
      <c r="U86" t="s">
        <v>65</v>
      </c>
      <c r="V86" t="s">
        <v>199</v>
      </c>
      <c r="W86">
        <v>211003</v>
      </c>
      <c r="X86" t="s">
        <v>67</v>
      </c>
      <c r="Y86" t="s">
        <v>61</v>
      </c>
      <c r="AA86">
        <v>0</v>
      </c>
      <c r="AB86" t="s">
        <v>61</v>
      </c>
      <c r="AE86" t="s">
        <v>61</v>
      </c>
      <c r="AH86" t="s">
        <v>61</v>
      </c>
      <c r="AI86" t="s">
        <v>187</v>
      </c>
      <c r="AJ86">
        <v>40078849055</v>
      </c>
      <c r="AK86" t="s">
        <v>188</v>
      </c>
      <c r="AL86">
        <v>4006</v>
      </c>
      <c r="AM86" t="s">
        <v>188</v>
      </c>
      <c r="AN86" t="s">
        <v>189</v>
      </c>
      <c r="AO86" t="s">
        <v>71</v>
      </c>
      <c r="AP86">
        <v>4209</v>
      </c>
      <c r="AQ86" t="s">
        <v>189</v>
      </c>
      <c r="AR86" t="s">
        <v>71</v>
      </c>
      <c r="AS86" t="s">
        <v>72</v>
      </c>
      <c r="AU86" t="s">
        <v>73</v>
      </c>
      <c r="AV86" t="s">
        <v>88</v>
      </c>
      <c r="AW86" t="s">
        <v>89</v>
      </c>
      <c r="AX86" t="s">
        <v>76</v>
      </c>
      <c r="AY86" t="s">
        <v>200</v>
      </c>
      <c r="AZ86">
        <v>492681.2</v>
      </c>
    </row>
    <row r="87" spans="1:52">
      <c r="A87">
        <v>1</v>
      </c>
      <c r="B87" t="s">
        <v>52</v>
      </c>
      <c r="C87" t="s">
        <v>53</v>
      </c>
      <c r="D87" t="s">
        <v>201</v>
      </c>
      <c r="E87" t="s">
        <v>55</v>
      </c>
      <c r="F87" t="s">
        <v>182</v>
      </c>
      <c r="G87" s="3">
        <v>45265</v>
      </c>
      <c r="H87" t="s">
        <v>92</v>
      </c>
      <c r="I87" s="3">
        <v>46663</v>
      </c>
      <c r="K87" t="s">
        <v>81</v>
      </c>
      <c r="L87" t="s">
        <v>2</v>
      </c>
      <c r="M87" t="s">
        <v>61</v>
      </c>
      <c r="N87" t="s">
        <v>202</v>
      </c>
      <c r="O87" t="s">
        <v>2</v>
      </c>
      <c r="P87">
        <v>3448</v>
      </c>
      <c r="Q87">
        <v>51.9</v>
      </c>
      <c r="R87">
        <f t="shared" si="1"/>
        <v>1.8999999999999986</v>
      </c>
      <c r="S87" t="s">
        <v>203</v>
      </c>
      <c r="T87" t="s">
        <v>64</v>
      </c>
      <c r="U87" t="s">
        <v>65</v>
      </c>
      <c r="V87" t="s">
        <v>204</v>
      </c>
      <c r="W87">
        <v>211003</v>
      </c>
      <c r="X87" t="s">
        <v>67</v>
      </c>
      <c r="Y87" t="s">
        <v>61</v>
      </c>
      <c r="AA87">
        <v>0</v>
      </c>
      <c r="AB87" t="s">
        <v>61</v>
      </c>
      <c r="AE87" t="s">
        <v>61</v>
      </c>
      <c r="AH87" t="s">
        <v>61</v>
      </c>
      <c r="AI87" t="s">
        <v>187</v>
      </c>
      <c r="AJ87">
        <v>40078849055</v>
      </c>
      <c r="AK87" t="s">
        <v>188</v>
      </c>
      <c r="AL87">
        <v>4006</v>
      </c>
      <c r="AM87" t="s">
        <v>188</v>
      </c>
      <c r="AN87" t="s">
        <v>189</v>
      </c>
      <c r="AO87" t="s">
        <v>71</v>
      </c>
      <c r="AP87">
        <v>4105</v>
      </c>
      <c r="AQ87" t="s">
        <v>189</v>
      </c>
      <c r="AR87" t="s">
        <v>71</v>
      </c>
      <c r="AS87" t="s">
        <v>72</v>
      </c>
      <c r="AU87" t="s">
        <v>73</v>
      </c>
      <c r="AV87" t="s">
        <v>88</v>
      </c>
      <c r="AW87" t="s">
        <v>89</v>
      </c>
      <c r="AX87" t="s">
        <v>76</v>
      </c>
      <c r="AY87" t="s">
        <v>205</v>
      </c>
      <c r="AZ87">
        <v>492681.2</v>
      </c>
    </row>
    <row r="88" spans="1:52">
      <c r="A88">
        <v>1</v>
      </c>
      <c r="B88" t="s">
        <v>52</v>
      </c>
      <c r="C88" t="s">
        <v>53</v>
      </c>
      <c r="D88" t="s">
        <v>206</v>
      </c>
      <c r="E88" t="s">
        <v>55</v>
      </c>
      <c r="F88" t="s">
        <v>182</v>
      </c>
      <c r="G88" s="3">
        <v>45265</v>
      </c>
      <c r="H88" t="s">
        <v>92</v>
      </c>
      <c r="I88" s="3">
        <v>46663</v>
      </c>
      <c r="K88" t="s">
        <v>81</v>
      </c>
      <c r="L88" t="s">
        <v>183</v>
      </c>
      <c r="M88" t="s">
        <v>61</v>
      </c>
      <c r="N88" t="s">
        <v>207</v>
      </c>
      <c r="O88" t="s">
        <v>183</v>
      </c>
      <c r="P88">
        <v>8988</v>
      </c>
      <c r="Q88">
        <v>54.64</v>
      </c>
      <c r="R88">
        <f t="shared" si="1"/>
        <v>4.6400000000000006</v>
      </c>
      <c r="S88" t="s">
        <v>208</v>
      </c>
      <c r="T88" t="s">
        <v>64</v>
      </c>
      <c r="U88" t="s">
        <v>65</v>
      </c>
      <c r="V88" t="s">
        <v>209</v>
      </c>
      <c r="W88">
        <v>211003</v>
      </c>
      <c r="X88" t="s">
        <v>67</v>
      </c>
      <c r="Y88" t="s">
        <v>61</v>
      </c>
      <c r="AA88">
        <v>0</v>
      </c>
      <c r="AB88" t="s">
        <v>61</v>
      </c>
      <c r="AE88" t="s">
        <v>61</v>
      </c>
      <c r="AH88" t="s">
        <v>61</v>
      </c>
      <c r="AI88" t="s">
        <v>187</v>
      </c>
      <c r="AJ88">
        <v>40078849055</v>
      </c>
      <c r="AK88" t="s">
        <v>188</v>
      </c>
      <c r="AL88">
        <v>4006</v>
      </c>
      <c r="AM88" t="s">
        <v>188</v>
      </c>
      <c r="AN88" t="s">
        <v>189</v>
      </c>
      <c r="AO88" t="s">
        <v>71</v>
      </c>
      <c r="AP88">
        <v>4503</v>
      </c>
      <c r="AQ88" t="s">
        <v>189</v>
      </c>
      <c r="AR88" t="s">
        <v>71</v>
      </c>
      <c r="AS88" t="s">
        <v>72</v>
      </c>
      <c r="AU88" t="s">
        <v>73</v>
      </c>
      <c r="AV88" t="s">
        <v>88</v>
      </c>
      <c r="AW88" t="s">
        <v>89</v>
      </c>
      <c r="AX88" t="s">
        <v>76</v>
      </c>
      <c r="AY88" t="s">
        <v>210</v>
      </c>
      <c r="AZ88">
        <v>492681.2</v>
      </c>
    </row>
    <row r="89" spans="1:52">
      <c r="A89">
        <v>1</v>
      </c>
      <c r="B89" t="s">
        <v>52</v>
      </c>
      <c r="C89" t="s">
        <v>53</v>
      </c>
      <c r="D89" t="s">
        <v>211</v>
      </c>
      <c r="E89" t="s">
        <v>55</v>
      </c>
      <c r="F89" t="s">
        <v>182</v>
      </c>
      <c r="G89" s="3">
        <v>45265</v>
      </c>
      <c r="H89" t="s">
        <v>92</v>
      </c>
      <c r="I89" s="3">
        <v>46663</v>
      </c>
      <c r="K89" t="s">
        <v>81</v>
      </c>
      <c r="L89" t="s">
        <v>183</v>
      </c>
      <c r="M89" t="s">
        <v>61</v>
      </c>
      <c r="N89" t="s">
        <v>212</v>
      </c>
      <c r="O89" t="s">
        <v>183</v>
      </c>
      <c r="P89">
        <v>20135</v>
      </c>
      <c r="Q89">
        <v>60.24</v>
      </c>
      <c r="R89">
        <f t="shared" si="1"/>
        <v>10.240000000000002</v>
      </c>
      <c r="S89" t="s">
        <v>213</v>
      </c>
      <c r="T89" t="s">
        <v>64</v>
      </c>
      <c r="U89" t="s">
        <v>65</v>
      </c>
      <c r="V89" t="s">
        <v>214</v>
      </c>
      <c r="W89">
        <v>211003</v>
      </c>
      <c r="X89" t="s">
        <v>67</v>
      </c>
      <c r="Y89" t="s">
        <v>61</v>
      </c>
      <c r="AA89">
        <v>0</v>
      </c>
      <c r="AB89" t="s">
        <v>61</v>
      </c>
      <c r="AE89" t="s">
        <v>61</v>
      </c>
      <c r="AH89" t="s">
        <v>61</v>
      </c>
      <c r="AI89" t="s">
        <v>187</v>
      </c>
      <c r="AJ89">
        <v>40078849055</v>
      </c>
      <c r="AK89" t="s">
        <v>188</v>
      </c>
      <c r="AL89">
        <v>4006</v>
      </c>
      <c r="AM89" t="s">
        <v>188</v>
      </c>
      <c r="AN89" t="s">
        <v>189</v>
      </c>
      <c r="AO89" t="s">
        <v>71</v>
      </c>
      <c r="AP89">
        <v>4159</v>
      </c>
      <c r="AQ89" t="s">
        <v>189</v>
      </c>
      <c r="AR89" t="s">
        <v>71</v>
      </c>
      <c r="AS89" t="s">
        <v>72</v>
      </c>
      <c r="AU89" t="s">
        <v>73</v>
      </c>
      <c r="AV89" t="s">
        <v>88</v>
      </c>
      <c r="AW89" t="s">
        <v>89</v>
      </c>
      <c r="AX89" t="s">
        <v>76</v>
      </c>
      <c r="AY89" t="s">
        <v>215</v>
      </c>
      <c r="AZ89">
        <v>492681.2</v>
      </c>
    </row>
    <row r="90" spans="1:52">
      <c r="A90">
        <v>1</v>
      </c>
      <c r="B90" t="s">
        <v>52</v>
      </c>
      <c r="C90" t="s">
        <v>53</v>
      </c>
      <c r="D90" t="s">
        <v>216</v>
      </c>
      <c r="E90" t="s">
        <v>55</v>
      </c>
      <c r="F90" t="s">
        <v>182</v>
      </c>
      <c r="G90" s="3">
        <v>45265</v>
      </c>
      <c r="H90" t="s">
        <v>92</v>
      </c>
      <c r="I90" s="3">
        <v>46663</v>
      </c>
      <c r="K90" t="s">
        <v>81</v>
      </c>
      <c r="L90" t="s">
        <v>2</v>
      </c>
      <c r="M90" t="s">
        <v>61</v>
      </c>
      <c r="N90" t="s">
        <v>217</v>
      </c>
      <c r="O90" t="s">
        <v>2</v>
      </c>
      <c r="P90">
        <v>1229</v>
      </c>
      <c r="Q90">
        <v>50.64</v>
      </c>
      <c r="R90">
        <f t="shared" si="1"/>
        <v>0.64000000000000057</v>
      </c>
      <c r="S90" t="s">
        <v>218</v>
      </c>
      <c r="T90" t="s">
        <v>64</v>
      </c>
      <c r="U90" t="s">
        <v>65</v>
      </c>
      <c r="V90" t="s">
        <v>219</v>
      </c>
      <c r="W90">
        <v>211003</v>
      </c>
      <c r="X90" t="s">
        <v>67</v>
      </c>
      <c r="Y90" t="s">
        <v>61</v>
      </c>
      <c r="AA90">
        <v>0</v>
      </c>
      <c r="AB90" t="s">
        <v>61</v>
      </c>
      <c r="AE90" t="s">
        <v>61</v>
      </c>
      <c r="AH90" t="s">
        <v>61</v>
      </c>
      <c r="AI90" t="s">
        <v>187</v>
      </c>
      <c r="AJ90">
        <v>40078849055</v>
      </c>
      <c r="AK90" t="s">
        <v>188</v>
      </c>
      <c r="AL90">
        <v>4006</v>
      </c>
      <c r="AM90" t="s">
        <v>188</v>
      </c>
      <c r="AN90" t="s">
        <v>189</v>
      </c>
      <c r="AO90" t="s">
        <v>71</v>
      </c>
      <c r="AP90">
        <v>4012</v>
      </c>
      <c r="AQ90" t="s">
        <v>189</v>
      </c>
      <c r="AR90" t="s">
        <v>71</v>
      </c>
      <c r="AS90" t="s">
        <v>72</v>
      </c>
      <c r="AU90" t="s">
        <v>73</v>
      </c>
      <c r="AV90" t="s">
        <v>88</v>
      </c>
      <c r="AW90" t="s">
        <v>89</v>
      </c>
      <c r="AX90" t="s">
        <v>76</v>
      </c>
      <c r="AY90" t="s">
        <v>220</v>
      </c>
      <c r="AZ90">
        <v>492681.2</v>
      </c>
    </row>
    <row r="91" spans="1:52">
      <c r="A91">
        <v>1</v>
      </c>
      <c r="B91" t="s">
        <v>52</v>
      </c>
      <c r="C91" t="s">
        <v>53</v>
      </c>
      <c r="D91" t="s">
        <v>221</v>
      </c>
      <c r="E91" t="s">
        <v>55</v>
      </c>
      <c r="F91" t="s">
        <v>182</v>
      </c>
      <c r="G91" s="3">
        <v>45265</v>
      </c>
      <c r="H91" t="s">
        <v>92</v>
      </c>
      <c r="I91" s="3">
        <v>46663</v>
      </c>
      <c r="K91" t="s">
        <v>81</v>
      </c>
      <c r="L91" t="s">
        <v>183</v>
      </c>
      <c r="M91" t="s">
        <v>61</v>
      </c>
      <c r="N91" t="s">
        <v>222</v>
      </c>
      <c r="O91" t="s">
        <v>183</v>
      </c>
      <c r="P91">
        <v>7491</v>
      </c>
      <c r="Q91">
        <v>54.17</v>
      </c>
      <c r="R91">
        <f t="shared" si="1"/>
        <v>4.1700000000000017</v>
      </c>
      <c r="S91" t="s">
        <v>223</v>
      </c>
      <c r="T91" t="s">
        <v>64</v>
      </c>
      <c r="U91" t="s">
        <v>65</v>
      </c>
      <c r="V91" t="s">
        <v>224</v>
      </c>
      <c r="W91">
        <v>211003</v>
      </c>
      <c r="X91" t="s">
        <v>67</v>
      </c>
      <c r="Y91" t="s">
        <v>61</v>
      </c>
      <c r="AA91">
        <v>0</v>
      </c>
      <c r="AB91" t="s">
        <v>61</v>
      </c>
      <c r="AE91" t="s">
        <v>61</v>
      </c>
      <c r="AH91" t="s">
        <v>61</v>
      </c>
      <c r="AI91" t="s">
        <v>225</v>
      </c>
      <c r="AJ91">
        <v>50087646062</v>
      </c>
      <c r="AK91" t="s">
        <v>226</v>
      </c>
      <c r="AL91">
        <v>4810</v>
      </c>
      <c r="AM91" t="s">
        <v>226</v>
      </c>
      <c r="AN91" t="s">
        <v>189</v>
      </c>
      <c r="AO91" t="s">
        <v>71</v>
      </c>
      <c r="AP91">
        <v>4870</v>
      </c>
      <c r="AQ91" t="s">
        <v>189</v>
      </c>
      <c r="AR91" t="s">
        <v>71</v>
      </c>
      <c r="AS91" t="s">
        <v>72</v>
      </c>
      <c r="AU91" t="s">
        <v>73</v>
      </c>
      <c r="AV91" t="s">
        <v>88</v>
      </c>
      <c r="AW91" t="s">
        <v>89</v>
      </c>
      <c r="AX91" t="s">
        <v>76</v>
      </c>
      <c r="AY91" t="s">
        <v>227</v>
      </c>
      <c r="AZ91">
        <v>492681.2</v>
      </c>
    </row>
    <row r="92" spans="1:52">
      <c r="A92">
        <v>1</v>
      </c>
      <c r="B92" t="s">
        <v>52</v>
      </c>
      <c r="C92" t="s">
        <v>53</v>
      </c>
      <c r="D92" t="s">
        <v>228</v>
      </c>
      <c r="E92" t="s">
        <v>55</v>
      </c>
      <c r="F92" t="s">
        <v>182</v>
      </c>
      <c r="G92" s="3">
        <v>45265</v>
      </c>
      <c r="H92" t="s">
        <v>92</v>
      </c>
      <c r="I92" s="3">
        <v>46154</v>
      </c>
      <c r="K92" t="s">
        <v>81</v>
      </c>
      <c r="L92" t="s">
        <v>183</v>
      </c>
      <c r="M92" t="s">
        <v>61</v>
      </c>
      <c r="N92" t="s">
        <v>229</v>
      </c>
      <c r="O92" t="s">
        <v>183</v>
      </c>
      <c r="P92">
        <v>24686</v>
      </c>
      <c r="Q92">
        <v>63.15</v>
      </c>
      <c r="R92">
        <f t="shared" si="1"/>
        <v>13.149999999999999</v>
      </c>
      <c r="S92" t="s">
        <v>230</v>
      </c>
      <c r="T92" t="s">
        <v>64</v>
      </c>
      <c r="U92" t="s">
        <v>65</v>
      </c>
      <c r="V92" t="s">
        <v>231</v>
      </c>
      <c r="W92">
        <v>211003</v>
      </c>
      <c r="X92" t="s">
        <v>67</v>
      </c>
      <c r="Y92" t="s">
        <v>61</v>
      </c>
      <c r="AA92">
        <v>0</v>
      </c>
      <c r="AB92" t="s">
        <v>61</v>
      </c>
      <c r="AE92" t="s">
        <v>61</v>
      </c>
      <c r="AH92" t="s">
        <v>61</v>
      </c>
      <c r="AI92" t="s">
        <v>232</v>
      </c>
      <c r="AJ92">
        <v>97969214121</v>
      </c>
      <c r="AK92" t="s">
        <v>233</v>
      </c>
      <c r="AL92">
        <v>4565</v>
      </c>
      <c r="AM92" t="s">
        <v>233</v>
      </c>
      <c r="AN92" t="s">
        <v>189</v>
      </c>
      <c r="AO92" t="s">
        <v>71</v>
      </c>
      <c r="AP92">
        <v>4566</v>
      </c>
      <c r="AQ92" t="s">
        <v>189</v>
      </c>
      <c r="AR92" t="s">
        <v>71</v>
      </c>
      <c r="AS92" t="s">
        <v>72</v>
      </c>
      <c r="AU92" t="s">
        <v>73</v>
      </c>
      <c r="AV92" t="s">
        <v>88</v>
      </c>
      <c r="AW92" t="s">
        <v>89</v>
      </c>
      <c r="AX92" t="s">
        <v>76</v>
      </c>
      <c r="AY92" t="s">
        <v>234</v>
      </c>
      <c r="AZ92">
        <v>500000</v>
      </c>
    </row>
    <row r="93" spans="1:52">
      <c r="A93">
        <v>1</v>
      </c>
      <c r="B93" t="s">
        <v>52</v>
      </c>
      <c r="C93" t="s">
        <v>53</v>
      </c>
      <c r="D93" t="s">
        <v>235</v>
      </c>
      <c r="E93" t="s">
        <v>55</v>
      </c>
      <c r="F93" t="s">
        <v>182</v>
      </c>
      <c r="G93" s="3">
        <v>45265</v>
      </c>
      <c r="H93" t="s">
        <v>92</v>
      </c>
      <c r="I93" s="3">
        <v>46663</v>
      </c>
      <c r="K93" t="s">
        <v>81</v>
      </c>
      <c r="L93" t="s">
        <v>183</v>
      </c>
      <c r="M93" t="s">
        <v>61</v>
      </c>
      <c r="N93" t="s">
        <v>236</v>
      </c>
      <c r="O93" t="s">
        <v>183</v>
      </c>
      <c r="P93">
        <v>17065</v>
      </c>
      <c r="Q93">
        <v>58.4</v>
      </c>
      <c r="R93">
        <f t="shared" si="1"/>
        <v>8.3999999999999986</v>
      </c>
      <c r="S93" t="s">
        <v>237</v>
      </c>
      <c r="T93" t="s">
        <v>64</v>
      </c>
      <c r="U93" t="s">
        <v>65</v>
      </c>
      <c r="V93" t="s">
        <v>238</v>
      </c>
      <c r="W93">
        <v>211003</v>
      </c>
      <c r="X93" t="s">
        <v>67</v>
      </c>
      <c r="Y93" t="s">
        <v>61</v>
      </c>
      <c r="AA93">
        <v>0</v>
      </c>
      <c r="AB93" t="s">
        <v>61</v>
      </c>
      <c r="AE93" t="s">
        <v>61</v>
      </c>
      <c r="AH93" t="s">
        <v>61</v>
      </c>
      <c r="AI93" t="s">
        <v>187</v>
      </c>
      <c r="AJ93">
        <v>40078849055</v>
      </c>
      <c r="AK93" t="s">
        <v>188</v>
      </c>
      <c r="AL93">
        <v>4006</v>
      </c>
      <c r="AM93" t="s">
        <v>188</v>
      </c>
      <c r="AN93" t="s">
        <v>189</v>
      </c>
      <c r="AO93" t="s">
        <v>71</v>
      </c>
      <c r="AP93">
        <v>4503</v>
      </c>
      <c r="AQ93" t="s">
        <v>189</v>
      </c>
      <c r="AR93" t="s">
        <v>71</v>
      </c>
      <c r="AS93" t="s">
        <v>72</v>
      </c>
      <c r="AU93" t="s">
        <v>73</v>
      </c>
      <c r="AV93" t="s">
        <v>88</v>
      </c>
      <c r="AW93" t="s">
        <v>89</v>
      </c>
      <c r="AX93" t="s">
        <v>76</v>
      </c>
      <c r="AY93" t="s">
        <v>239</v>
      </c>
      <c r="AZ93">
        <v>492681.2</v>
      </c>
    </row>
    <row r="94" spans="1:52">
      <c r="A94">
        <v>1</v>
      </c>
      <c r="B94" t="s">
        <v>52</v>
      </c>
      <c r="C94" t="s">
        <v>53</v>
      </c>
      <c r="D94" t="s">
        <v>240</v>
      </c>
      <c r="E94" t="s">
        <v>55</v>
      </c>
      <c r="F94" t="s">
        <v>182</v>
      </c>
      <c r="G94" s="3">
        <v>45265</v>
      </c>
      <c r="H94" t="s">
        <v>92</v>
      </c>
      <c r="I94" s="3">
        <v>46663</v>
      </c>
      <c r="K94" t="s">
        <v>81</v>
      </c>
      <c r="L94" t="s">
        <v>183</v>
      </c>
      <c r="M94" t="s">
        <v>61</v>
      </c>
      <c r="N94" t="s">
        <v>241</v>
      </c>
      <c r="O94" t="s">
        <v>183</v>
      </c>
      <c r="P94">
        <v>6525</v>
      </c>
      <c r="Q94">
        <v>53.28</v>
      </c>
      <c r="R94">
        <f t="shared" si="1"/>
        <v>3.2800000000000011</v>
      </c>
      <c r="S94" t="s">
        <v>242</v>
      </c>
      <c r="T94" t="s">
        <v>64</v>
      </c>
      <c r="U94" t="s">
        <v>65</v>
      </c>
      <c r="V94" t="s">
        <v>243</v>
      </c>
      <c r="W94">
        <v>211003</v>
      </c>
      <c r="X94" t="s">
        <v>67</v>
      </c>
      <c r="Y94" t="s">
        <v>61</v>
      </c>
      <c r="AA94">
        <v>0</v>
      </c>
      <c r="AB94" t="s">
        <v>61</v>
      </c>
      <c r="AE94" t="s">
        <v>61</v>
      </c>
      <c r="AH94" t="s">
        <v>61</v>
      </c>
      <c r="AI94" t="s">
        <v>187</v>
      </c>
      <c r="AJ94">
        <v>40078849055</v>
      </c>
      <c r="AK94" t="s">
        <v>188</v>
      </c>
      <c r="AL94">
        <v>4006</v>
      </c>
      <c r="AM94" t="s">
        <v>188</v>
      </c>
      <c r="AN94" t="s">
        <v>189</v>
      </c>
      <c r="AO94" t="s">
        <v>71</v>
      </c>
      <c r="AP94">
        <v>4510</v>
      </c>
      <c r="AQ94" t="s">
        <v>189</v>
      </c>
      <c r="AR94" t="s">
        <v>71</v>
      </c>
      <c r="AS94" t="s">
        <v>72</v>
      </c>
      <c r="AU94" t="s">
        <v>73</v>
      </c>
      <c r="AV94" t="s">
        <v>88</v>
      </c>
      <c r="AW94" t="s">
        <v>89</v>
      </c>
      <c r="AX94" t="s">
        <v>76</v>
      </c>
      <c r="AY94" t="s">
        <v>244</v>
      </c>
      <c r="AZ94">
        <v>492681.2</v>
      </c>
    </row>
    <row r="95" spans="1:52">
      <c r="A95">
        <v>1</v>
      </c>
      <c r="B95" t="s">
        <v>52</v>
      </c>
      <c r="C95" t="s">
        <v>53</v>
      </c>
      <c r="D95" t="s">
        <v>245</v>
      </c>
      <c r="E95" t="s">
        <v>55</v>
      </c>
      <c r="F95" t="s">
        <v>182</v>
      </c>
      <c r="G95" s="3">
        <v>45265</v>
      </c>
      <c r="H95" t="s">
        <v>92</v>
      </c>
      <c r="I95" s="3">
        <v>46663</v>
      </c>
      <c r="K95" t="s">
        <v>81</v>
      </c>
      <c r="L95" t="s">
        <v>4</v>
      </c>
      <c r="M95" t="s">
        <v>61</v>
      </c>
      <c r="N95" t="s">
        <v>246</v>
      </c>
      <c r="O95" t="s">
        <v>183</v>
      </c>
      <c r="P95">
        <v>10033</v>
      </c>
      <c r="Q95">
        <v>54.92</v>
      </c>
      <c r="R95">
        <f t="shared" si="1"/>
        <v>4.9200000000000017</v>
      </c>
      <c r="S95" t="s">
        <v>247</v>
      </c>
      <c r="T95" t="s">
        <v>64</v>
      </c>
      <c r="U95" t="s">
        <v>65</v>
      </c>
      <c r="V95" t="s">
        <v>248</v>
      </c>
      <c r="W95">
        <v>211003</v>
      </c>
      <c r="X95" t="s">
        <v>67</v>
      </c>
      <c r="Y95" t="s">
        <v>61</v>
      </c>
      <c r="AA95">
        <v>0</v>
      </c>
      <c r="AB95" t="s">
        <v>61</v>
      </c>
      <c r="AE95" t="s">
        <v>61</v>
      </c>
      <c r="AH95" t="s">
        <v>61</v>
      </c>
      <c r="AI95" t="s">
        <v>187</v>
      </c>
      <c r="AJ95">
        <v>40078849055</v>
      </c>
      <c r="AK95" t="s">
        <v>188</v>
      </c>
      <c r="AL95">
        <v>4006</v>
      </c>
      <c r="AM95" t="s">
        <v>188</v>
      </c>
      <c r="AN95" t="s">
        <v>189</v>
      </c>
      <c r="AO95" t="s">
        <v>71</v>
      </c>
      <c r="AP95">
        <v>4051</v>
      </c>
      <c r="AQ95" t="s">
        <v>189</v>
      </c>
      <c r="AR95" t="s">
        <v>71</v>
      </c>
      <c r="AS95" t="s">
        <v>72</v>
      </c>
      <c r="AU95" t="s">
        <v>73</v>
      </c>
      <c r="AV95" t="s">
        <v>88</v>
      </c>
      <c r="AW95" t="s">
        <v>89</v>
      </c>
      <c r="AX95" t="s">
        <v>76</v>
      </c>
      <c r="AY95" t="s">
        <v>249</v>
      </c>
      <c r="AZ95">
        <v>492681.2</v>
      </c>
    </row>
    <row r="96" spans="1:52">
      <c r="A96">
        <v>1</v>
      </c>
      <c r="B96" t="s">
        <v>52</v>
      </c>
      <c r="C96" t="s">
        <v>53</v>
      </c>
      <c r="D96" t="s">
        <v>250</v>
      </c>
      <c r="E96" t="s">
        <v>55</v>
      </c>
      <c r="F96" t="s">
        <v>182</v>
      </c>
      <c r="G96" s="3">
        <v>45265</v>
      </c>
      <c r="H96" t="s">
        <v>92</v>
      </c>
      <c r="I96" s="3">
        <v>46663</v>
      </c>
      <c r="K96" t="s">
        <v>81</v>
      </c>
      <c r="L96" t="s">
        <v>4</v>
      </c>
      <c r="M96" t="s">
        <v>61</v>
      </c>
      <c r="N96" t="s">
        <v>251</v>
      </c>
      <c r="O96" t="s">
        <v>2</v>
      </c>
      <c r="P96">
        <v>5701</v>
      </c>
      <c r="Q96">
        <v>52.86</v>
      </c>
      <c r="R96">
        <f t="shared" si="1"/>
        <v>2.8599999999999994</v>
      </c>
      <c r="S96" t="s">
        <v>252</v>
      </c>
      <c r="T96" t="s">
        <v>64</v>
      </c>
      <c r="U96" t="s">
        <v>65</v>
      </c>
      <c r="V96" t="s">
        <v>253</v>
      </c>
      <c r="W96">
        <v>211003</v>
      </c>
      <c r="X96" t="s">
        <v>67</v>
      </c>
      <c r="Y96" t="s">
        <v>61</v>
      </c>
      <c r="AA96">
        <v>0</v>
      </c>
      <c r="AB96" t="s">
        <v>61</v>
      </c>
      <c r="AE96" t="s">
        <v>61</v>
      </c>
      <c r="AH96" t="s">
        <v>61</v>
      </c>
      <c r="AI96" t="s">
        <v>187</v>
      </c>
      <c r="AJ96">
        <v>40078849055</v>
      </c>
      <c r="AK96" t="s">
        <v>188</v>
      </c>
      <c r="AL96">
        <v>4006</v>
      </c>
      <c r="AM96" t="s">
        <v>188</v>
      </c>
      <c r="AN96" t="s">
        <v>189</v>
      </c>
      <c r="AO96" t="s">
        <v>71</v>
      </c>
      <c r="AP96">
        <v>4151</v>
      </c>
      <c r="AQ96" t="s">
        <v>189</v>
      </c>
      <c r="AR96" t="s">
        <v>71</v>
      </c>
      <c r="AS96" t="s">
        <v>72</v>
      </c>
      <c r="AU96" t="s">
        <v>73</v>
      </c>
      <c r="AV96" t="s">
        <v>88</v>
      </c>
      <c r="AW96" t="s">
        <v>89</v>
      </c>
      <c r="AX96" t="s">
        <v>76</v>
      </c>
      <c r="AY96" t="s">
        <v>254</v>
      </c>
      <c r="AZ96">
        <v>492681.2</v>
      </c>
    </row>
    <row r="97" spans="1:52">
      <c r="A97">
        <v>1</v>
      </c>
      <c r="B97" t="s">
        <v>52</v>
      </c>
      <c r="C97" t="s">
        <v>53</v>
      </c>
      <c r="D97" t="s">
        <v>255</v>
      </c>
      <c r="E97" t="s">
        <v>55</v>
      </c>
      <c r="F97" t="s">
        <v>80</v>
      </c>
      <c r="G97" s="3">
        <v>45265</v>
      </c>
      <c r="H97" t="s">
        <v>182</v>
      </c>
      <c r="I97" s="3">
        <v>46212</v>
      </c>
      <c r="K97" t="s">
        <v>81</v>
      </c>
      <c r="L97" t="s">
        <v>2</v>
      </c>
      <c r="M97" t="s">
        <v>61</v>
      </c>
      <c r="N97" t="s">
        <v>256</v>
      </c>
      <c r="O97" t="s">
        <v>111</v>
      </c>
      <c r="P97">
        <v>3047</v>
      </c>
      <c r="Q97">
        <v>51.38</v>
      </c>
      <c r="R97">
        <f t="shared" si="1"/>
        <v>1.3800000000000026</v>
      </c>
      <c r="S97" t="s">
        <v>257</v>
      </c>
      <c r="T97" t="s">
        <v>64</v>
      </c>
      <c r="U97" t="s">
        <v>65</v>
      </c>
      <c r="V97" t="s">
        <v>258</v>
      </c>
      <c r="W97">
        <v>211003</v>
      </c>
      <c r="X97" t="s">
        <v>67</v>
      </c>
      <c r="Y97" t="s">
        <v>61</v>
      </c>
      <c r="AA97">
        <v>0</v>
      </c>
      <c r="AB97" t="s">
        <v>61</v>
      </c>
      <c r="AE97" t="s">
        <v>61</v>
      </c>
      <c r="AH97" t="s">
        <v>61</v>
      </c>
      <c r="AI97" t="s">
        <v>259</v>
      </c>
      <c r="AJ97">
        <v>83768683934</v>
      </c>
      <c r="AK97" t="s">
        <v>260</v>
      </c>
      <c r="AL97">
        <v>5000</v>
      </c>
      <c r="AM97" t="s">
        <v>260</v>
      </c>
      <c r="AN97" t="s">
        <v>261</v>
      </c>
      <c r="AO97" t="s">
        <v>71</v>
      </c>
      <c r="AP97">
        <v>5039</v>
      </c>
      <c r="AQ97" t="s">
        <v>261</v>
      </c>
      <c r="AR97" t="s">
        <v>71</v>
      </c>
      <c r="AS97" t="s">
        <v>72</v>
      </c>
      <c r="AU97" t="s">
        <v>73</v>
      </c>
      <c r="AV97" t="s">
        <v>88</v>
      </c>
      <c r="AW97" t="s">
        <v>89</v>
      </c>
      <c r="AX97" t="s">
        <v>76</v>
      </c>
      <c r="AY97" t="s">
        <v>262</v>
      </c>
      <c r="AZ97">
        <v>500000</v>
      </c>
    </row>
    <row r="98" spans="1:52">
      <c r="A98">
        <v>1</v>
      </c>
      <c r="B98" t="s">
        <v>52</v>
      </c>
      <c r="C98" t="s">
        <v>53</v>
      </c>
      <c r="D98" t="s">
        <v>263</v>
      </c>
      <c r="E98" t="s">
        <v>55</v>
      </c>
      <c r="F98" t="s">
        <v>80</v>
      </c>
      <c r="G98" s="3">
        <v>45265</v>
      </c>
      <c r="H98" t="s">
        <v>182</v>
      </c>
      <c r="I98" s="3">
        <v>46509</v>
      </c>
      <c r="K98" t="s">
        <v>81</v>
      </c>
      <c r="L98" t="s">
        <v>111</v>
      </c>
      <c r="M98" t="s">
        <v>61</v>
      </c>
      <c r="N98" t="s">
        <v>264</v>
      </c>
      <c r="O98" t="s">
        <v>111</v>
      </c>
      <c r="P98">
        <v>15076</v>
      </c>
      <c r="Q98">
        <v>56.87</v>
      </c>
      <c r="R98">
        <f t="shared" si="1"/>
        <v>6.8699999999999974</v>
      </c>
      <c r="S98" t="s">
        <v>265</v>
      </c>
      <c r="T98" t="s">
        <v>64</v>
      </c>
      <c r="U98" t="s">
        <v>65</v>
      </c>
      <c r="V98" t="s">
        <v>266</v>
      </c>
      <c r="W98">
        <v>211003</v>
      </c>
      <c r="X98" t="s">
        <v>67</v>
      </c>
      <c r="Y98" t="s">
        <v>61</v>
      </c>
      <c r="AA98">
        <v>0</v>
      </c>
      <c r="AB98" t="s">
        <v>61</v>
      </c>
      <c r="AE98" t="s">
        <v>61</v>
      </c>
      <c r="AH98" t="s">
        <v>61</v>
      </c>
      <c r="AI98" t="s">
        <v>259</v>
      </c>
      <c r="AJ98">
        <v>83768683934</v>
      </c>
      <c r="AK98" t="s">
        <v>260</v>
      </c>
      <c r="AL98">
        <v>5000</v>
      </c>
      <c r="AM98" t="s">
        <v>260</v>
      </c>
      <c r="AN98" t="s">
        <v>261</v>
      </c>
      <c r="AO98" t="s">
        <v>71</v>
      </c>
      <c r="AP98">
        <v>5072</v>
      </c>
      <c r="AQ98" t="s">
        <v>261</v>
      </c>
      <c r="AR98" t="s">
        <v>71</v>
      </c>
      <c r="AS98" t="s">
        <v>72</v>
      </c>
      <c r="AU98" t="s">
        <v>73</v>
      </c>
      <c r="AV98" t="s">
        <v>88</v>
      </c>
      <c r="AW98" t="s">
        <v>89</v>
      </c>
      <c r="AX98" t="s">
        <v>76</v>
      </c>
      <c r="AY98" t="s">
        <v>267</v>
      </c>
      <c r="AZ98">
        <v>500000</v>
      </c>
    </row>
    <row r="99" spans="1:52">
      <c r="A99">
        <v>1</v>
      </c>
      <c r="B99" t="s">
        <v>52</v>
      </c>
      <c r="C99" t="s">
        <v>53</v>
      </c>
      <c r="D99" t="s">
        <v>268</v>
      </c>
      <c r="E99" t="s">
        <v>55</v>
      </c>
      <c r="F99" t="s">
        <v>182</v>
      </c>
      <c r="G99" s="3">
        <v>45265</v>
      </c>
      <c r="H99" t="s">
        <v>92</v>
      </c>
      <c r="I99" s="3">
        <v>46603</v>
      </c>
      <c r="K99" t="s">
        <v>81</v>
      </c>
      <c r="L99" t="s">
        <v>2</v>
      </c>
      <c r="M99" t="s">
        <v>61</v>
      </c>
      <c r="N99" t="s">
        <v>269</v>
      </c>
      <c r="O99" t="s">
        <v>2</v>
      </c>
      <c r="P99">
        <v>12841</v>
      </c>
      <c r="Q99">
        <v>56.57</v>
      </c>
      <c r="R99">
        <f t="shared" si="1"/>
        <v>6.57</v>
      </c>
      <c r="S99" t="s">
        <v>270</v>
      </c>
      <c r="T99" t="s">
        <v>64</v>
      </c>
      <c r="U99" t="s">
        <v>65</v>
      </c>
      <c r="V99" t="s">
        <v>271</v>
      </c>
      <c r="W99">
        <v>211003</v>
      </c>
      <c r="X99" t="s">
        <v>67</v>
      </c>
      <c r="Y99" t="s">
        <v>61</v>
      </c>
      <c r="AA99">
        <v>0</v>
      </c>
      <c r="AB99" t="s">
        <v>61</v>
      </c>
      <c r="AE99" t="s">
        <v>61</v>
      </c>
      <c r="AH99" t="s">
        <v>61</v>
      </c>
      <c r="AI99" t="s">
        <v>272</v>
      </c>
      <c r="AJ99">
        <v>82064651083</v>
      </c>
      <c r="AK99" t="s">
        <v>86</v>
      </c>
      <c r="AL99">
        <v>3000</v>
      </c>
      <c r="AM99" t="s">
        <v>86</v>
      </c>
      <c r="AN99" t="s">
        <v>87</v>
      </c>
      <c r="AO99" t="s">
        <v>71</v>
      </c>
      <c r="AP99">
        <v>3081</v>
      </c>
      <c r="AQ99" t="s">
        <v>87</v>
      </c>
      <c r="AR99" t="s">
        <v>71</v>
      </c>
      <c r="AS99" t="s">
        <v>72</v>
      </c>
      <c r="AU99" t="s">
        <v>73</v>
      </c>
      <c r="AV99" t="s">
        <v>88</v>
      </c>
      <c r="AW99" t="s">
        <v>89</v>
      </c>
      <c r="AX99" t="s">
        <v>76</v>
      </c>
      <c r="AY99" t="s">
        <v>273</v>
      </c>
      <c r="AZ99">
        <v>550000</v>
      </c>
    </row>
    <row r="100" spans="1:52">
      <c r="A100">
        <v>1</v>
      </c>
      <c r="B100" t="s">
        <v>52</v>
      </c>
      <c r="C100" t="s">
        <v>53</v>
      </c>
      <c r="D100" t="s">
        <v>274</v>
      </c>
      <c r="E100" t="s">
        <v>55</v>
      </c>
      <c r="F100" t="s">
        <v>182</v>
      </c>
      <c r="G100" s="3">
        <v>45265</v>
      </c>
      <c r="H100" t="s">
        <v>92</v>
      </c>
      <c r="I100" s="3">
        <v>46603</v>
      </c>
      <c r="K100" t="s">
        <v>81</v>
      </c>
      <c r="L100" t="s">
        <v>2</v>
      </c>
      <c r="M100" t="s">
        <v>61</v>
      </c>
      <c r="N100" t="s">
        <v>275</v>
      </c>
      <c r="O100" t="s">
        <v>394</v>
      </c>
      <c r="P100">
        <v>22610</v>
      </c>
      <c r="Q100">
        <v>61.2</v>
      </c>
      <c r="R100">
        <f t="shared" si="1"/>
        <v>11.200000000000003</v>
      </c>
      <c r="S100" t="s">
        <v>276</v>
      </c>
      <c r="T100" t="s">
        <v>64</v>
      </c>
      <c r="U100" t="s">
        <v>65</v>
      </c>
      <c r="V100" t="s">
        <v>277</v>
      </c>
      <c r="W100">
        <v>211003</v>
      </c>
      <c r="X100" t="s">
        <v>67</v>
      </c>
      <c r="Y100" t="s">
        <v>61</v>
      </c>
      <c r="AA100">
        <v>0</v>
      </c>
      <c r="AB100" t="s">
        <v>61</v>
      </c>
      <c r="AE100" t="s">
        <v>61</v>
      </c>
      <c r="AH100" t="s">
        <v>61</v>
      </c>
      <c r="AI100" t="s">
        <v>272</v>
      </c>
      <c r="AJ100">
        <v>82064651083</v>
      </c>
      <c r="AK100" t="s">
        <v>86</v>
      </c>
      <c r="AL100">
        <v>3000</v>
      </c>
      <c r="AM100" t="s">
        <v>86</v>
      </c>
      <c r="AN100" t="s">
        <v>87</v>
      </c>
      <c r="AO100" t="s">
        <v>71</v>
      </c>
      <c r="AP100">
        <v>3031</v>
      </c>
      <c r="AQ100" t="s">
        <v>87</v>
      </c>
      <c r="AR100" t="s">
        <v>71</v>
      </c>
      <c r="AS100" t="s">
        <v>72</v>
      </c>
      <c r="AU100" t="s">
        <v>73</v>
      </c>
      <c r="AV100" t="s">
        <v>88</v>
      </c>
      <c r="AW100" t="s">
        <v>89</v>
      </c>
      <c r="AX100" t="s">
        <v>76</v>
      </c>
      <c r="AY100" t="s">
        <v>278</v>
      </c>
      <c r="AZ100">
        <v>550000</v>
      </c>
    </row>
    <row r="101" spans="1:52">
      <c r="A101">
        <v>1</v>
      </c>
      <c r="B101" t="s">
        <v>52</v>
      </c>
      <c r="C101" t="s">
        <v>53</v>
      </c>
      <c r="D101" t="s">
        <v>279</v>
      </c>
      <c r="E101" t="s">
        <v>55</v>
      </c>
      <c r="F101" t="s">
        <v>182</v>
      </c>
      <c r="G101" s="3">
        <v>45265</v>
      </c>
      <c r="H101" t="s">
        <v>92</v>
      </c>
      <c r="I101" s="3">
        <v>46603</v>
      </c>
      <c r="K101" t="s">
        <v>81</v>
      </c>
      <c r="L101" t="s">
        <v>2</v>
      </c>
      <c r="M101" t="s">
        <v>61</v>
      </c>
      <c r="N101" t="s">
        <v>280</v>
      </c>
      <c r="O101" t="s">
        <v>2</v>
      </c>
      <c r="P101">
        <v>28553</v>
      </c>
      <c r="Q101">
        <v>64.650000000000006</v>
      </c>
      <c r="R101">
        <f t="shared" si="1"/>
        <v>14.650000000000006</v>
      </c>
      <c r="S101" t="s">
        <v>281</v>
      </c>
      <c r="T101" t="s">
        <v>64</v>
      </c>
      <c r="U101" t="s">
        <v>65</v>
      </c>
      <c r="V101" t="s">
        <v>282</v>
      </c>
      <c r="W101">
        <v>211003</v>
      </c>
      <c r="X101" t="s">
        <v>67</v>
      </c>
      <c r="Y101" t="s">
        <v>61</v>
      </c>
      <c r="AA101">
        <v>0</v>
      </c>
      <c r="AB101" t="s">
        <v>61</v>
      </c>
      <c r="AE101" t="s">
        <v>61</v>
      </c>
      <c r="AH101" t="s">
        <v>61</v>
      </c>
      <c r="AI101" t="s">
        <v>272</v>
      </c>
      <c r="AJ101">
        <v>82064651083</v>
      </c>
      <c r="AK101" t="s">
        <v>86</v>
      </c>
      <c r="AL101">
        <v>3000</v>
      </c>
      <c r="AM101" t="s">
        <v>86</v>
      </c>
      <c r="AN101" t="s">
        <v>87</v>
      </c>
      <c r="AO101" t="s">
        <v>71</v>
      </c>
      <c r="AP101">
        <v>3078</v>
      </c>
      <c r="AQ101" t="s">
        <v>87</v>
      </c>
      <c r="AR101" t="s">
        <v>71</v>
      </c>
      <c r="AS101" t="s">
        <v>72</v>
      </c>
      <c r="AU101" t="s">
        <v>73</v>
      </c>
      <c r="AV101" t="s">
        <v>88</v>
      </c>
      <c r="AW101" t="s">
        <v>89</v>
      </c>
      <c r="AX101" t="s">
        <v>76</v>
      </c>
      <c r="AY101" t="s">
        <v>283</v>
      </c>
      <c r="AZ101">
        <v>550000</v>
      </c>
    </row>
    <row r="102" spans="1:52">
      <c r="A102">
        <v>1</v>
      </c>
      <c r="B102" t="s">
        <v>52</v>
      </c>
      <c r="C102" t="s">
        <v>53</v>
      </c>
      <c r="D102" t="s">
        <v>284</v>
      </c>
      <c r="E102" t="s">
        <v>55</v>
      </c>
      <c r="F102" t="s">
        <v>182</v>
      </c>
      <c r="G102" s="3">
        <v>45265</v>
      </c>
      <c r="H102" t="s">
        <v>92</v>
      </c>
      <c r="I102" s="3">
        <v>46603</v>
      </c>
      <c r="K102" t="s">
        <v>81</v>
      </c>
      <c r="L102" t="s">
        <v>2</v>
      </c>
      <c r="M102" t="s">
        <v>61</v>
      </c>
      <c r="N102" t="s">
        <v>285</v>
      </c>
      <c r="O102" t="s">
        <v>2</v>
      </c>
      <c r="P102">
        <v>15706</v>
      </c>
      <c r="Q102">
        <v>58.17</v>
      </c>
      <c r="R102">
        <f t="shared" si="1"/>
        <v>8.1700000000000017</v>
      </c>
      <c r="S102" t="s">
        <v>286</v>
      </c>
      <c r="T102" t="s">
        <v>64</v>
      </c>
      <c r="U102" t="s">
        <v>65</v>
      </c>
      <c r="V102" t="s">
        <v>287</v>
      </c>
      <c r="W102">
        <v>211003</v>
      </c>
      <c r="X102" t="s">
        <v>67</v>
      </c>
      <c r="Y102" t="s">
        <v>61</v>
      </c>
      <c r="AA102">
        <v>0</v>
      </c>
      <c r="AB102" t="s">
        <v>61</v>
      </c>
      <c r="AE102" t="s">
        <v>61</v>
      </c>
      <c r="AH102" t="s">
        <v>61</v>
      </c>
      <c r="AI102" t="s">
        <v>272</v>
      </c>
      <c r="AJ102">
        <v>82064651083</v>
      </c>
      <c r="AK102" t="s">
        <v>86</v>
      </c>
      <c r="AL102">
        <v>3000</v>
      </c>
      <c r="AM102" t="s">
        <v>86</v>
      </c>
      <c r="AN102" t="s">
        <v>87</v>
      </c>
      <c r="AO102" t="s">
        <v>71</v>
      </c>
      <c r="AP102">
        <v>3058</v>
      </c>
      <c r="AQ102" t="s">
        <v>87</v>
      </c>
      <c r="AR102" t="s">
        <v>71</v>
      </c>
      <c r="AS102" t="s">
        <v>72</v>
      </c>
      <c r="AU102" t="s">
        <v>73</v>
      </c>
      <c r="AV102" t="s">
        <v>88</v>
      </c>
      <c r="AW102" t="s">
        <v>89</v>
      </c>
      <c r="AX102" t="s">
        <v>76</v>
      </c>
      <c r="AY102" t="s">
        <v>288</v>
      </c>
      <c r="AZ102">
        <v>550000</v>
      </c>
    </row>
    <row r="103" spans="1:52">
      <c r="A103">
        <v>1</v>
      </c>
      <c r="B103" t="s">
        <v>52</v>
      </c>
      <c r="C103" t="s">
        <v>53</v>
      </c>
      <c r="D103" t="s">
        <v>289</v>
      </c>
      <c r="E103" t="s">
        <v>55</v>
      </c>
      <c r="F103" t="s">
        <v>182</v>
      </c>
      <c r="G103" s="3">
        <v>45265</v>
      </c>
      <c r="H103" t="s">
        <v>92</v>
      </c>
      <c r="I103" s="3">
        <v>46486</v>
      </c>
      <c r="K103" t="s">
        <v>81</v>
      </c>
      <c r="L103" t="s">
        <v>2</v>
      </c>
      <c r="M103" t="s">
        <v>61</v>
      </c>
      <c r="N103" t="s">
        <v>290</v>
      </c>
      <c r="O103" t="s">
        <v>2</v>
      </c>
      <c r="P103">
        <v>26247</v>
      </c>
      <c r="Q103">
        <v>64.180000000000007</v>
      </c>
      <c r="R103">
        <f t="shared" si="1"/>
        <v>14.180000000000007</v>
      </c>
      <c r="S103" t="s">
        <v>291</v>
      </c>
      <c r="T103" t="s">
        <v>64</v>
      </c>
      <c r="U103" t="s">
        <v>65</v>
      </c>
      <c r="V103" t="s">
        <v>292</v>
      </c>
      <c r="W103">
        <v>211003</v>
      </c>
      <c r="X103" t="s">
        <v>67</v>
      </c>
      <c r="Y103" t="s">
        <v>61</v>
      </c>
      <c r="AA103">
        <v>0</v>
      </c>
      <c r="AB103" t="s">
        <v>61</v>
      </c>
      <c r="AE103" t="s">
        <v>61</v>
      </c>
      <c r="AH103" t="s">
        <v>61</v>
      </c>
      <c r="AI103" t="s">
        <v>293</v>
      </c>
      <c r="AJ103">
        <v>35915117478</v>
      </c>
      <c r="AK103" t="s">
        <v>294</v>
      </c>
      <c r="AL103">
        <v>3020</v>
      </c>
      <c r="AM103" t="s">
        <v>294</v>
      </c>
      <c r="AN103" t="s">
        <v>87</v>
      </c>
      <c r="AO103" t="s">
        <v>71</v>
      </c>
      <c r="AP103">
        <v>3020</v>
      </c>
      <c r="AQ103" t="s">
        <v>87</v>
      </c>
      <c r="AR103" t="s">
        <v>71</v>
      </c>
      <c r="AS103" t="s">
        <v>72</v>
      </c>
      <c r="AU103" t="s">
        <v>73</v>
      </c>
      <c r="AV103" t="s">
        <v>88</v>
      </c>
      <c r="AW103" t="s">
        <v>89</v>
      </c>
      <c r="AX103" t="s">
        <v>76</v>
      </c>
      <c r="AY103" t="s">
        <v>295</v>
      </c>
      <c r="AZ103">
        <v>500000</v>
      </c>
    </row>
    <row r="104" spans="1:52">
      <c r="A104">
        <v>1</v>
      </c>
      <c r="B104" t="s">
        <v>52</v>
      </c>
      <c r="C104" t="s">
        <v>53</v>
      </c>
      <c r="D104" t="s">
        <v>296</v>
      </c>
      <c r="E104" t="s">
        <v>55</v>
      </c>
      <c r="F104" t="s">
        <v>92</v>
      </c>
      <c r="G104" s="3">
        <v>45265</v>
      </c>
      <c r="H104" t="s">
        <v>93</v>
      </c>
      <c r="I104" s="3">
        <v>46154</v>
      </c>
      <c r="K104" t="s">
        <v>81</v>
      </c>
      <c r="L104" t="s">
        <v>111</v>
      </c>
      <c r="M104" t="s">
        <v>61</v>
      </c>
      <c r="N104" t="s">
        <v>297</v>
      </c>
      <c r="O104" t="s">
        <v>111</v>
      </c>
      <c r="P104">
        <v>10934</v>
      </c>
      <c r="Q104">
        <v>55.64</v>
      </c>
      <c r="R104">
        <f t="shared" si="1"/>
        <v>5.6400000000000006</v>
      </c>
      <c r="S104" t="s">
        <v>298</v>
      </c>
      <c r="T104" t="s">
        <v>64</v>
      </c>
      <c r="U104" t="s">
        <v>65</v>
      </c>
      <c r="V104" t="s">
        <v>299</v>
      </c>
      <c r="W104">
        <v>211003</v>
      </c>
      <c r="X104" t="s">
        <v>67</v>
      </c>
      <c r="Y104" t="s">
        <v>61</v>
      </c>
      <c r="AA104">
        <v>0</v>
      </c>
      <c r="AB104" t="s">
        <v>61</v>
      </c>
      <c r="AE104" t="s">
        <v>61</v>
      </c>
      <c r="AH104" t="s">
        <v>61</v>
      </c>
      <c r="AI104" t="s">
        <v>300</v>
      </c>
      <c r="AJ104">
        <v>53159890143</v>
      </c>
      <c r="AK104" t="s">
        <v>301</v>
      </c>
      <c r="AL104">
        <v>3939</v>
      </c>
      <c r="AM104" t="s">
        <v>301</v>
      </c>
      <c r="AN104" t="s">
        <v>87</v>
      </c>
      <c r="AO104" t="s">
        <v>71</v>
      </c>
      <c r="AP104">
        <v>3929</v>
      </c>
      <c r="AQ104" t="s">
        <v>87</v>
      </c>
      <c r="AR104" t="s">
        <v>71</v>
      </c>
      <c r="AS104" t="s">
        <v>72</v>
      </c>
      <c r="AU104" t="s">
        <v>73</v>
      </c>
      <c r="AV104" t="s">
        <v>88</v>
      </c>
      <c r="AW104" t="s">
        <v>89</v>
      </c>
      <c r="AX104" t="s">
        <v>76</v>
      </c>
      <c r="AY104" t="s">
        <v>302</v>
      </c>
      <c r="AZ104">
        <v>500000</v>
      </c>
    </row>
    <row r="105" spans="1:52">
      <c r="A105">
        <v>1</v>
      </c>
      <c r="B105" t="s">
        <v>52</v>
      </c>
      <c r="C105" t="s">
        <v>53</v>
      </c>
      <c r="D105" t="s">
        <v>303</v>
      </c>
      <c r="E105" t="s">
        <v>55</v>
      </c>
      <c r="F105" t="s">
        <v>92</v>
      </c>
      <c r="G105" s="3">
        <v>45265</v>
      </c>
      <c r="H105" t="s">
        <v>93</v>
      </c>
      <c r="I105" s="3">
        <v>46604</v>
      </c>
      <c r="K105" t="s">
        <v>81</v>
      </c>
      <c r="L105" t="s">
        <v>2</v>
      </c>
      <c r="M105" t="s">
        <v>61</v>
      </c>
      <c r="N105" t="s">
        <v>304</v>
      </c>
      <c r="O105" t="s">
        <v>2</v>
      </c>
      <c r="P105">
        <v>12134</v>
      </c>
      <c r="Q105">
        <v>56.25</v>
      </c>
      <c r="R105">
        <f t="shared" si="1"/>
        <v>6.25</v>
      </c>
      <c r="S105" t="s">
        <v>305</v>
      </c>
      <c r="T105" t="s">
        <v>64</v>
      </c>
      <c r="U105" t="s">
        <v>65</v>
      </c>
      <c r="V105" t="s">
        <v>306</v>
      </c>
      <c r="W105">
        <v>211003</v>
      </c>
      <c r="X105" t="s">
        <v>67</v>
      </c>
      <c r="Y105" t="s">
        <v>61</v>
      </c>
      <c r="AA105">
        <v>0</v>
      </c>
      <c r="AB105" t="s">
        <v>61</v>
      </c>
      <c r="AE105" t="s">
        <v>61</v>
      </c>
      <c r="AH105" t="s">
        <v>61</v>
      </c>
      <c r="AI105" t="s">
        <v>307</v>
      </c>
      <c r="AJ105">
        <v>55370219287</v>
      </c>
      <c r="AK105" t="s">
        <v>86</v>
      </c>
      <c r="AL105">
        <v>3001</v>
      </c>
      <c r="AM105" t="s">
        <v>86</v>
      </c>
      <c r="AN105" t="s">
        <v>87</v>
      </c>
      <c r="AO105" t="s">
        <v>71</v>
      </c>
      <c r="AP105">
        <v>3006</v>
      </c>
      <c r="AQ105" t="s">
        <v>87</v>
      </c>
      <c r="AR105" t="s">
        <v>71</v>
      </c>
      <c r="AS105" t="s">
        <v>72</v>
      </c>
      <c r="AU105" t="s">
        <v>73</v>
      </c>
      <c r="AV105" t="s">
        <v>88</v>
      </c>
      <c r="AW105" t="s">
        <v>89</v>
      </c>
      <c r="AX105" t="s">
        <v>76</v>
      </c>
      <c r="AY105" t="s">
        <v>308</v>
      </c>
      <c r="AZ105">
        <v>500000</v>
      </c>
    </row>
    <row r="106" spans="1:52">
      <c r="A106">
        <v>1</v>
      </c>
      <c r="B106" t="s">
        <v>52</v>
      </c>
      <c r="C106" t="s">
        <v>53</v>
      </c>
      <c r="D106" t="s">
        <v>309</v>
      </c>
      <c r="E106" t="s">
        <v>55</v>
      </c>
      <c r="F106" t="s">
        <v>92</v>
      </c>
      <c r="G106" s="3">
        <v>45265</v>
      </c>
      <c r="H106" t="s">
        <v>93</v>
      </c>
      <c r="I106" s="3">
        <v>46516</v>
      </c>
      <c r="K106" t="s">
        <v>81</v>
      </c>
      <c r="L106" t="s">
        <v>2</v>
      </c>
      <c r="M106" t="s">
        <v>61</v>
      </c>
      <c r="N106" t="s">
        <v>285</v>
      </c>
      <c r="O106" t="s">
        <v>2</v>
      </c>
      <c r="P106">
        <v>15706</v>
      </c>
      <c r="Q106">
        <v>58.17</v>
      </c>
      <c r="R106">
        <f t="shared" si="1"/>
        <v>8.1700000000000017</v>
      </c>
      <c r="S106" t="s">
        <v>310</v>
      </c>
      <c r="T106" t="s">
        <v>64</v>
      </c>
      <c r="U106" t="s">
        <v>65</v>
      </c>
      <c r="V106" t="s">
        <v>311</v>
      </c>
      <c r="W106">
        <v>211003</v>
      </c>
      <c r="X106" t="s">
        <v>67</v>
      </c>
      <c r="Y106" t="s">
        <v>61</v>
      </c>
      <c r="AA106">
        <v>0</v>
      </c>
      <c r="AB106" t="s">
        <v>61</v>
      </c>
      <c r="AE106" t="s">
        <v>61</v>
      </c>
      <c r="AH106" t="s">
        <v>61</v>
      </c>
      <c r="AI106" t="s">
        <v>312</v>
      </c>
      <c r="AJ106">
        <v>46202010737</v>
      </c>
      <c r="AK106" t="s">
        <v>313</v>
      </c>
      <c r="AL106">
        <v>3056</v>
      </c>
      <c r="AM106" t="s">
        <v>313</v>
      </c>
      <c r="AN106" t="s">
        <v>87</v>
      </c>
      <c r="AO106" t="s">
        <v>71</v>
      </c>
      <c r="AP106">
        <v>3056</v>
      </c>
      <c r="AQ106" t="s">
        <v>87</v>
      </c>
      <c r="AR106" t="s">
        <v>71</v>
      </c>
      <c r="AS106" t="s">
        <v>72</v>
      </c>
      <c r="AU106" t="s">
        <v>73</v>
      </c>
      <c r="AV106" t="s">
        <v>88</v>
      </c>
      <c r="AW106" t="s">
        <v>89</v>
      </c>
      <c r="AX106" t="s">
        <v>76</v>
      </c>
      <c r="AY106" t="s">
        <v>314</v>
      </c>
      <c r="AZ106">
        <v>500000</v>
      </c>
    </row>
    <row r="107" spans="1:52">
      <c r="A107">
        <v>1</v>
      </c>
      <c r="B107" t="s">
        <v>52</v>
      </c>
      <c r="C107" t="s">
        <v>53</v>
      </c>
      <c r="D107" t="s">
        <v>315</v>
      </c>
      <c r="E107" t="s">
        <v>55</v>
      </c>
      <c r="F107" t="s">
        <v>92</v>
      </c>
      <c r="G107" s="3">
        <v>45265</v>
      </c>
      <c r="H107" t="s">
        <v>93</v>
      </c>
      <c r="I107" s="3">
        <v>46516</v>
      </c>
      <c r="K107" t="s">
        <v>81</v>
      </c>
      <c r="L107" t="s">
        <v>111</v>
      </c>
      <c r="M107" t="s">
        <v>61</v>
      </c>
      <c r="N107" t="s">
        <v>316</v>
      </c>
      <c r="O107" t="s">
        <v>111</v>
      </c>
      <c r="P107">
        <v>9274</v>
      </c>
      <c r="Q107">
        <v>54.64</v>
      </c>
      <c r="R107">
        <f t="shared" si="1"/>
        <v>4.6400000000000006</v>
      </c>
      <c r="S107" t="s">
        <v>317</v>
      </c>
      <c r="T107" t="s">
        <v>64</v>
      </c>
      <c r="U107" t="s">
        <v>65</v>
      </c>
      <c r="V107" t="s">
        <v>318</v>
      </c>
      <c r="W107">
        <v>211003</v>
      </c>
      <c r="X107" t="s">
        <v>67</v>
      </c>
      <c r="Y107" t="s">
        <v>61</v>
      </c>
      <c r="AA107">
        <v>0</v>
      </c>
      <c r="AB107" t="s">
        <v>61</v>
      </c>
      <c r="AE107" t="s">
        <v>61</v>
      </c>
      <c r="AH107" t="s">
        <v>61</v>
      </c>
      <c r="AI107" t="s">
        <v>319</v>
      </c>
      <c r="AJ107">
        <v>67629865452</v>
      </c>
      <c r="AK107" t="s">
        <v>320</v>
      </c>
      <c r="AL107">
        <v>3747</v>
      </c>
      <c r="AM107" t="s">
        <v>320</v>
      </c>
      <c r="AN107" t="s">
        <v>87</v>
      </c>
      <c r="AO107" t="s">
        <v>71</v>
      </c>
      <c r="AP107">
        <v>3797</v>
      </c>
      <c r="AQ107" t="s">
        <v>87</v>
      </c>
      <c r="AR107" t="s">
        <v>71</v>
      </c>
      <c r="AS107" t="s">
        <v>72</v>
      </c>
      <c r="AU107" t="s">
        <v>73</v>
      </c>
      <c r="AV107" t="s">
        <v>88</v>
      </c>
      <c r="AW107" t="s">
        <v>89</v>
      </c>
      <c r="AX107" t="s">
        <v>76</v>
      </c>
      <c r="AY107" t="s">
        <v>321</v>
      </c>
      <c r="AZ107">
        <v>547195</v>
      </c>
    </row>
    <row r="108" spans="1:52">
      <c r="A108">
        <v>1</v>
      </c>
      <c r="B108" t="s">
        <v>52</v>
      </c>
      <c r="C108" t="s">
        <v>53</v>
      </c>
      <c r="D108" t="s">
        <v>322</v>
      </c>
      <c r="E108" t="s">
        <v>55</v>
      </c>
      <c r="F108" t="s">
        <v>92</v>
      </c>
      <c r="G108" s="3">
        <v>45265</v>
      </c>
      <c r="H108" t="s">
        <v>93</v>
      </c>
      <c r="I108" t="s">
        <v>323</v>
      </c>
      <c r="K108" t="s">
        <v>81</v>
      </c>
      <c r="L108" t="s">
        <v>2</v>
      </c>
      <c r="M108" t="s">
        <v>61</v>
      </c>
      <c r="N108" t="s">
        <v>324</v>
      </c>
      <c r="O108" t="s">
        <v>2</v>
      </c>
      <c r="P108">
        <v>1417</v>
      </c>
      <c r="Q108">
        <v>50.83</v>
      </c>
      <c r="R108">
        <f t="shared" si="1"/>
        <v>0.82999999999999829</v>
      </c>
      <c r="S108" t="s">
        <v>325</v>
      </c>
      <c r="T108" t="s">
        <v>64</v>
      </c>
      <c r="U108" t="s">
        <v>65</v>
      </c>
      <c r="V108" t="s">
        <v>326</v>
      </c>
      <c r="W108">
        <v>211003</v>
      </c>
      <c r="X108" t="s">
        <v>67</v>
      </c>
      <c r="Y108" t="s">
        <v>61</v>
      </c>
      <c r="AA108">
        <v>0</v>
      </c>
      <c r="AB108" t="s">
        <v>61</v>
      </c>
      <c r="AE108" t="s">
        <v>61</v>
      </c>
      <c r="AH108" t="s">
        <v>61</v>
      </c>
      <c r="AI108" t="s">
        <v>327</v>
      </c>
      <c r="AJ108">
        <v>18540492861</v>
      </c>
      <c r="AK108" t="s">
        <v>328</v>
      </c>
      <c r="AL108">
        <v>6000</v>
      </c>
      <c r="AM108" t="s">
        <v>328</v>
      </c>
      <c r="AN108" t="s">
        <v>329</v>
      </c>
      <c r="AO108" t="s">
        <v>71</v>
      </c>
      <c r="AP108">
        <v>6059</v>
      </c>
      <c r="AQ108" t="s">
        <v>329</v>
      </c>
      <c r="AR108" t="s">
        <v>71</v>
      </c>
      <c r="AS108" t="s">
        <v>72</v>
      </c>
      <c r="AU108" t="s">
        <v>73</v>
      </c>
      <c r="AV108" t="s">
        <v>88</v>
      </c>
      <c r="AW108" t="s">
        <v>89</v>
      </c>
      <c r="AX108" t="s">
        <v>76</v>
      </c>
      <c r="AY108" t="s">
        <v>330</v>
      </c>
      <c r="AZ108">
        <v>500000</v>
      </c>
    </row>
    <row r="109" spans="1:52">
      <c r="A109">
        <v>1</v>
      </c>
      <c r="B109" t="s">
        <v>52</v>
      </c>
      <c r="C109" t="s">
        <v>53</v>
      </c>
      <c r="D109" t="s">
        <v>331</v>
      </c>
      <c r="E109" t="s">
        <v>55</v>
      </c>
      <c r="F109" t="s">
        <v>92</v>
      </c>
      <c r="G109" s="3">
        <v>45265</v>
      </c>
      <c r="H109" t="s">
        <v>93</v>
      </c>
      <c r="I109" t="s">
        <v>323</v>
      </c>
      <c r="K109" t="s">
        <v>81</v>
      </c>
      <c r="L109" t="s">
        <v>111</v>
      </c>
      <c r="M109" t="s">
        <v>61</v>
      </c>
      <c r="N109" t="s">
        <v>332</v>
      </c>
      <c r="O109" t="s">
        <v>111</v>
      </c>
      <c r="P109">
        <v>20691</v>
      </c>
      <c r="Q109">
        <v>61.65</v>
      </c>
      <c r="R109">
        <f t="shared" si="1"/>
        <v>11.649999999999999</v>
      </c>
      <c r="S109" t="s">
        <v>333</v>
      </c>
      <c r="T109" t="s">
        <v>64</v>
      </c>
      <c r="U109" t="s">
        <v>65</v>
      </c>
      <c r="V109" t="s">
        <v>334</v>
      </c>
      <c r="W109">
        <v>211003</v>
      </c>
      <c r="X109" t="s">
        <v>67</v>
      </c>
      <c r="Y109" t="s">
        <v>61</v>
      </c>
      <c r="AA109">
        <v>0</v>
      </c>
      <c r="AB109" t="s">
        <v>61</v>
      </c>
      <c r="AE109" t="s">
        <v>61</v>
      </c>
      <c r="AH109" t="s">
        <v>61</v>
      </c>
      <c r="AI109" t="s">
        <v>327</v>
      </c>
      <c r="AJ109">
        <v>18540492861</v>
      </c>
      <c r="AK109" t="s">
        <v>328</v>
      </c>
      <c r="AL109">
        <v>6000</v>
      </c>
      <c r="AM109" t="s">
        <v>328</v>
      </c>
      <c r="AN109" t="s">
        <v>329</v>
      </c>
      <c r="AO109" t="s">
        <v>71</v>
      </c>
      <c r="AP109">
        <v>6028</v>
      </c>
      <c r="AQ109" t="s">
        <v>329</v>
      </c>
      <c r="AR109" t="s">
        <v>71</v>
      </c>
      <c r="AS109" t="s">
        <v>72</v>
      </c>
      <c r="AU109" t="s">
        <v>73</v>
      </c>
      <c r="AV109" t="s">
        <v>88</v>
      </c>
      <c r="AW109" t="s">
        <v>89</v>
      </c>
      <c r="AX109" t="s">
        <v>76</v>
      </c>
      <c r="AY109" t="s">
        <v>335</v>
      </c>
      <c r="AZ109">
        <v>500000</v>
      </c>
    </row>
    <row r="110" spans="1:52">
      <c r="A110">
        <v>1</v>
      </c>
      <c r="B110" t="s">
        <v>52</v>
      </c>
      <c r="C110" t="s">
        <v>53</v>
      </c>
      <c r="D110" t="s">
        <v>336</v>
      </c>
      <c r="E110" t="s">
        <v>55</v>
      </c>
      <c r="F110" t="s">
        <v>92</v>
      </c>
      <c r="G110" s="3">
        <v>45265</v>
      </c>
      <c r="H110" t="s">
        <v>93</v>
      </c>
      <c r="I110" t="s">
        <v>323</v>
      </c>
      <c r="K110" t="s">
        <v>81</v>
      </c>
      <c r="L110" t="s">
        <v>2</v>
      </c>
      <c r="M110" t="s">
        <v>61</v>
      </c>
      <c r="N110" t="s">
        <v>337</v>
      </c>
      <c r="O110" t="s">
        <v>111</v>
      </c>
      <c r="P110">
        <v>9074</v>
      </c>
      <c r="Q110">
        <v>55.39</v>
      </c>
      <c r="R110">
        <f t="shared" si="1"/>
        <v>5.3900000000000006</v>
      </c>
      <c r="S110" t="s">
        <v>338</v>
      </c>
      <c r="T110" t="s">
        <v>64</v>
      </c>
      <c r="U110" t="s">
        <v>65</v>
      </c>
      <c r="V110" t="s">
        <v>339</v>
      </c>
      <c r="W110">
        <v>211003</v>
      </c>
      <c r="X110" t="s">
        <v>67</v>
      </c>
      <c r="Y110" t="s">
        <v>61</v>
      </c>
      <c r="AA110">
        <v>0</v>
      </c>
      <c r="AB110" t="s">
        <v>61</v>
      </c>
      <c r="AE110" t="s">
        <v>61</v>
      </c>
      <c r="AH110" t="s">
        <v>61</v>
      </c>
      <c r="AI110" t="s">
        <v>327</v>
      </c>
      <c r="AJ110">
        <v>18540492861</v>
      </c>
      <c r="AK110" t="s">
        <v>328</v>
      </c>
      <c r="AL110">
        <v>6000</v>
      </c>
      <c r="AM110" t="s">
        <v>328</v>
      </c>
      <c r="AN110" t="s">
        <v>329</v>
      </c>
      <c r="AO110" t="s">
        <v>71</v>
      </c>
      <c r="AP110">
        <v>6056</v>
      </c>
      <c r="AQ110" t="s">
        <v>329</v>
      </c>
      <c r="AR110" t="s">
        <v>71</v>
      </c>
      <c r="AS110" t="s">
        <v>72</v>
      </c>
      <c r="AU110" t="s">
        <v>73</v>
      </c>
      <c r="AV110" t="s">
        <v>88</v>
      </c>
      <c r="AW110" t="s">
        <v>89</v>
      </c>
      <c r="AX110" t="s">
        <v>76</v>
      </c>
      <c r="AY110" t="s">
        <v>340</v>
      </c>
      <c r="AZ110">
        <v>500000</v>
      </c>
    </row>
    <row r="111" spans="1:52">
      <c r="A111">
        <v>1</v>
      </c>
      <c r="B111" t="s">
        <v>52</v>
      </c>
      <c r="C111" t="s">
        <v>53</v>
      </c>
      <c r="D111" t="s">
        <v>341</v>
      </c>
      <c r="E111" t="s">
        <v>55</v>
      </c>
      <c r="F111" t="s">
        <v>92</v>
      </c>
      <c r="G111" s="3">
        <v>45265</v>
      </c>
      <c r="H111" t="s">
        <v>93</v>
      </c>
      <c r="I111" t="s">
        <v>323</v>
      </c>
      <c r="K111" t="s">
        <v>81</v>
      </c>
      <c r="L111" t="s">
        <v>2</v>
      </c>
      <c r="M111" t="s">
        <v>61</v>
      </c>
      <c r="N111" t="s">
        <v>342</v>
      </c>
      <c r="O111" t="s">
        <v>2</v>
      </c>
      <c r="P111">
        <v>12601</v>
      </c>
      <c r="Q111">
        <v>56.92</v>
      </c>
      <c r="R111">
        <f t="shared" si="1"/>
        <v>6.9200000000000017</v>
      </c>
      <c r="S111" t="s">
        <v>343</v>
      </c>
      <c r="T111" t="s">
        <v>64</v>
      </c>
      <c r="U111" t="s">
        <v>65</v>
      </c>
      <c r="V111" t="s">
        <v>344</v>
      </c>
      <c r="W111">
        <v>211003</v>
      </c>
      <c r="X111" t="s">
        <v>67</v>
      </c>
      <c r="Y111" t="s">
        <v>61</v>
      </c>
      <c r="AA111">
        <v>0</v>
      </c>
      <c r="AB111" t="s">
        <v>61</v>
      </c>
      <c r="AE111" t="s">
        <v>61</v>
      </c>
      <c r="AH111" t="s">
        <v>61</v>
      </c>
      <c r="AI111" t="s">
        <v>327</v>
      </c>
      <c r="AJ111">
        <v>18540492861</v>
      </c>
      <c r="AK111" t="s">
        <v>328</v>
      </c>
      <c r="AL111">
        <v>6000</v>
      </c>
      <c r="AM111" t="s">
        <v>328</v>
      </c>
      <c r="AN111" t="s">
        <v>329</v>
      </c>
      <c r="AO111" t="s">
        <v>71</v>
      </c>
      <c r="AP111">
        <v>6166</v>
      </c>
      <c r="AQ111" t="s">
        <v>329</v>
      </c>
      <c r="AR111" t="s">
        <v>71</v>
      </c>
      <c r="AS111" t="s">
        <v>72</v>
      </c>
      <c r="AU111" t="s">
        <v>73</v>
      </c>
      <c r="AV111" t="s">
        <v>88</v>
      </c>
      <c r="AW111" t="s">
        <v>89</v>
      </c>
      <c r="AX111" t="s">
        <v>76</v>
      </c>
      <c r="AY111" t="s">
        <v>345</v>
      </c>
      <c r="AZ111">
        <v>500000</v>
      </c>
    </row>
    <row r="112" spans="1:52">
      <c r="A112">
        <v>1</v>
      </c>
      <c r="B112" t="s">
        <v>52</v>
      </c>
      <c r="C112" t="s">
        <v>53</v>
      </c>
      <c r="D112" t="s">
        <v>346</v>
      </c>
      <c r="E112" t="s">
        <v>55</v>
      </c>
      <c r="F112" t="s">
        <v>92</v>
      </c>
      <c r="G112" s="3">
        <v>45265</v>
      </c>
      <c r="H112" t="s">
        <v>93</v>
      </c>
      <c r="I112" t="s">
        <v>323</v>
      </c>
      <c r="K112" t="s">
        <v>81</v>
      </c>
      <c r="L112" t="s">
        <v>2</v>
      </c>
      <c r="M112" t="s">
        <v>61</v>
      </c>
      <c r="N112" t="s">
        <v>347</v>
      </c>
      <c r="O112" t="s">
        <v>2</v>
      </c>
      <c r="P112">
        <v>11825</v>
      </c>
      <c r="Q112">
        <v>56.66</v>
      </c>
      <c r="R112">
        <f t="shared" si="1"/>
        <v>6.6599999999999966</v>
      </c>
      <c r="S112" t="s">
        <v>348</v>
      </c>
      <c r="T112" t="s">
        <v>64</v>
      </c>
      <c r="U112" t="s">
        <v>65</v>
      </c>
      <c r="V112" t="s">
        <v>349</v>
      </c>
      <c r="W112">
        <v>211003</v>
      </c>
      <c r="X112" t="s">
        <v>67</v>
      </c>
      <c r="Y112" t="s">
        <v>61</v>
      </c>
      <c r="AA112">
        <v>0</v>
      </c>
      <c r="AB112" t="s">
        <v>61</v>
      </c>
      <c r="AE112" t="s">
        <v>61</v>
      </c>
      <c r="AH112" t="s">
        <v>61</v>
      </c>
      <c r="AI112" t="s">
        <v>327</v>
      </c>
      <c r="AJ112">
        <v>18540492861</v>
      </c>
      <c r="AK112" t="s">
        <v>328</v>
      </c>
      <c r="AL112">
        <v>6000</v>
      </c>
      <c r="AM112" t="s">
        <v>328</v>
      </c>
      <c r="AN112" t="s">
        <v>329</v>
      </c>
      <c r="AO112" t="s">
        <v>71</v>
      </c>
      <c r="AP112">
        <v>6172</v>
      </c>
      <c r="AQ112" t="s">
        <v>329</v>
      </c>
      <c r="AR112" t="s">
        <v>71</v>
      </c>
      <c r="AS112" t="s">
        <v>72</v>
      </c>
      <c r="AU112" t="s">
        <v>73</v>
      </c>
      <c r="AV112" t="s">
        <v>88</v>
      </c>
      <c r="AW112" t="s">
        <v>89</v>
      </c>
      <c r="AX112" t="s">
        <v>76</v>
      </c>
      <c r="AY112" t="s">
        <v>350</v>
      </c>
      <c r="AZ112">
        <v>500000</v>
      </c>
    </row>
    <row r="113" spans="1:52">
      <c r="A113">
        <v>1</v>
      </c>
      <c r="B113" t="s">
        <v>52</v>
      </c>
      <c r="C113" t="s">
        <v>53</v>
      </c>
      <c r="D113" t="s">
        <v>351</v>
      </c>
      <c r="E113" t="s">
        <v>55</v>
      </c>
      <c r="F113" t="s">
        <v>92</v>
      </c>
      <c r="G113" s="3">
        <v>45265</v>
      </c>
      <c r="H113" t="s">
        <v>93</v>
      </c>
      <c r="I113" t="s">
        <v>323</v>
      </c>
      <c r="K113" t="s">
        <v>81</v>
      </c>
      <c r="L113" t="s">
        <v>2</v>
      </c>
      <c r="M113" t="s">
        <v>61</v>
      </c>
      <c r="N113" t="s">
        <v>352</v>
      </c>
      <c r="O113" t="s">
        <v>2</v>
      </c>
      <c r="P113">
        <v>8646</v>
      </c>
      <c r="Q113">
        <v>54.93</v>
      </c>
      <c r="R113">
        <f t="shared" si="1"/>
        <v>4.93</v>
      </c>
      <c r="S113" t="s">
        <v>353</v>
      </c>
      <c r="T113" t="s">
        <v>64</v>
      </c>
      <c r="U113" t="s">
        <v>65</v>
      </c>
      <c r="V113" t="s">
        <v>354</v>
      </c>
      <c r="W113">
        <v>211003</v>
      </c>
      <c r="X113" t="s">
        <v>67</v>
      </c>
      <c r="Y113" t="s">
        <v>61</v>
      </c>
      <c r="AA113">
        <v>0</v>
      </c>
      <c r="AB113" t="s">
        <v>61</v>
      </c>
      <c r="AE113" t="s">
        <v>61</v>
      </c>
      <c r="AH113" t="s">
        <v>61</v>
      </c>
      <c r="AI113" t="s">
        <v>327</v>
      </c>
      <c r="AJ113">
        <v>18540492861</v>
      </c>
      <c r="AK113" t="s">
        <v>328</v>
      </c>
      <c r="AL113">
        <v>6000</v>
      </c>
      <c r="AM113" t="s">
        <v>328</v>
      </c>
      <c r="AN113" t="s">
        <v>329</v>
      </c>
      <c r="AO113" t="s">
        <v>71</v>
      </c>
      <c r="AP113">
        <v>6053</v>
      </c>
      <c r="AQ113" t="s">
        <v>329</v>
      </c>
      <c r="AR113" t="s">
        <v>71</v>
      </c>
      <c r="AS113" t="s">
        <v>72</v>
      </c>
      <c r="AU113" t="s">
        <v>73</v>
      </c>
      <c r="AV113" t="s">
        <v>88</v>
      </c>
      <c r="AW113" t="s">
        <v>89</v>
      </c>
      <c r="AX113" t="s">
        <v>76</v>
      </c>
      <c r="AY113" t="s">
        <v>355</v>
      </c>
      <c r="AZ113">
        <v>500000</v>
      </c>
    </row>
    <row r="114" spans="1:52">
      <c r="A114">
        <v>1</v>
      </c>
      <c r="B114" t="s">
        <v>52</v>
      </c>
      <c r="C114" t="s">
        <v>53</v>
      </c>
      <c r="D114" t="s">
        <v>356</v>
      </c>
      <c r="E114" t="s">
        <v>55</v>
      </c>
      <c r="F114" t="s">
        <v>357</v>
      </c>
      <c r="G114" s="3">
        <v>45265</v>
      </c>
      <c r="H114" t="s">
        <v>144</v>
      </c>
      <c r="I114" s="3">
        <v>46516</v>
      </c>
      <c r="K114" t="s">
        <v>81</v>
      </c>
      <c r="L114" t="s">
        <v>111</v>
      </c>
      <c r="M114" t="s">
        <v>61</v>
      </c>
      <c r="N114" t="s">
        <v>358</v>
      </c>
      <c r="O114" t="s">
        <v>111</v>
      </c>
      <c r="P114">
        <v>4329</v>
      </c>
      <c r="Q114">
        <v>53.09</v>
      </c>
      <c r="R114">
        <f t="shared" si="1"/>
        <v>3.0900000000000034</v>
      </c>
      <c r="S114" t="s">
        <v>359</v>
      </c>
      <c r="T114" t="s">
        <v>64</v>
      </c>
      <c r="U114" t="s">
        <v>65</v>
      </c>
      <c r="V114" t="s">
        <v>360</v>
      </c>
      <c r="W114">
        <v>211003</v>
      </c>
      <c r="X114" t="s">
        <v>67</v>
      </c>
      <c r="Y114" t="s">
        <v>61</v>
      </c>
      <c r="AA114">
        <v>0</v>
      </c>
      <c r="AB114" t="s">
        <v>61</v>
      </c>
      <c r="AE114" t="s">
        <v>61</v>
      </c>
      <c r="AH114" t="s">
        <v>61</v>
      </c>
      <c r="AI114" t="s">
        <v>361</v>
      </c>
      <c r="AJ114">
        <v>24167357299</v>
      </c>
      <c r="AK114" t="s">
        <v>362</v>
      </c>
      <c r="AL114">
        <v>7009</v>
      </c>
      <c r="AM114" t="s">
        <v>362</v>
      </c>
      <c r="AN114" t="s">
        <v>363</v>
      </c>
      <c r="AO114" t="s">
        <v>71</v>
      </c>
      <c r="AP114">
        <v>7320</v>
      </c>
      <c r="AQ114" t="s">
        <v>363</v>
      </c>
      <c r="AR114" t="s">
        <v>71</v>
      </c>
      <c r="AS114" t="s">
        <v>72</v>
      </c>
      <c r="AU114" t="s">
        <v>73</v>
      </c>
      <c r="AV114" t="s">
        <v>88</v>
      </c>
      <c r="AW114" t="s">
        <v>89</v>
      </c>
      <c r="AX114" t="s">
        <v>76</v>
      </c>
      <c r="AY114" t="s">
        <v>364</v>
      </c>
      <c r="AZ114">
        <v>550000</v>
      </c>
    </row>
    <row r="115" spans="1:52">
      <c r="A115">
        <v>1</v>
      </c>
      <c r="B115" t="s">
        <v>52</v>
      </c>
      <c r="C115" t="s">
        <v>53</v>
      </c>
      <c r="D115" t="s">
        <v>365</v>
      </c>
      <c r="E115" t="s">
        <v>55</v>
      </c>
      <c r="F115" t="s">
        <v>357</v>
      </c>
      <c r="G115" s="3">
        <v>45265</v>
      </c>
      <c r="H115" t="s">
        <v>144</v>
      </c>
      <c r="I115" s="3">
        <v>46516</v>
      </c>
      <c r="K115" t="s">
        <v>81</v>
      </c>
      <c r="L115" t="s">
        <v>111</v>
      </c>
      <c r="M115" t="s">
        <v>61</v>
      </c>
      <c r="N115" t="s">
        <v>358</v>
      </c>
      <c r="O115" t="s">
        <v>111</v>
      </c>
      <c r="P115">
        <v>4329</v>
      </c>
      <c r="Q115">
        <v>53.09</v>
      </c>
      <c r="R115">
        <f t="shared" si="1"/>
        <v>3.0900000000000034</v>
      </c>
      <c r="S115" t="s">
        <v>366</v>
      </c>
      <c r="T115" t="s">
        <v>64</v>
      </c>
      <c r="U115" t="s">
        <v>65</v>
      </c>
      <c r="V115" t="s">
        <v>367</v>
      </c>
      <c r="W115">
        <v>211003</v>
      </c>
      <c r="X115" t="s">
        <v>67</v>
      </c>
      <c r="Y115" t="s">
        <v>61</v>
      </c>
      <c r="AA115">
        <v>0</v>
      </c>
      <c r="AB115" t="s">
        <v>61</v>
      </c>
      <c r="AE115" t="s">
        <v>61</v>
      </c>
      <c r="AH115" t="s">
        <v>61</v>
      </c>
      <c r="AI115" t="s">
        <v>361</v>
      </c>
      <c r="AJ115">
        <v>24167357299</v>
      </c>
      <c r="AK115" t="s">
        <v>362</v>
      </c>
      <c r="AL115">
        <v>7009</v>
      </c>
      <c r="AM115" t="s">
        <v>362</v>
      </c>
      <c r="AN115" t="s">
        <v>363</v>
      </c>
      <c r="AO115" t="s">
        <v>71</v>
      </c>
      <c r="AP115">
        <v>7018</v>
      </c>
      <c r="AQ115" t="s">
        <v>363</v>
      </c>
      <c r="AR115" t="s">
        <v>71</v>
      </c>
      <c r="AS115" t="s">
        <v>72</v>
      </c>
      <c r="AU115" t="s">
        <v>73</v>
      </c>
      <c r="AV115" t="s">
        <v>88</v>
      </c>
      <c r="AW115" t="s">
        <v>89</v>
      </c>
      <c r="AX115" t="s">
        <v>76</v>
      </c>
      <c r="AY115" t="s">
        <v>368</v>
      </c>
      <c r="AZ115">
        <v>550000</v>
      </c>
    </row>
    <row r="116" spans="1:52">
      <c r="A116">
        <v>1</v>
      </c>
      <c r="B116" t="s">
        <v>52</v>
      </c>
      <c r="C116" t="s">
        <v>53</v>
      </c>
      <c r="D116" t="s">
        <v>369</v>
      </c>
      <c r="E116" t="s">
        <v>55</v>
      </c>
      <c r="F116" t="s">
        <v>370</v>
      </c>
      <c r="G116" t="s">
        <v>57</v>
      </c>
      <c r="H116" t="s">
        <v>371</v>
      </c>
      <c r="I116" s="3">
        <v>46604</v>
      </c>
      <c r="K116" t="s">
        <v>59</v>
      </c>
      <c r="L116" t="s">
        <v>2</v>
      </c>
      <c r="M116" t="s">
        <v>61</v>
      </c>
      <c r="N116" t="s">
        <v>372</v>
      </c>
      <c r="O116" t="s">
        <v>2</v>
      </c>
      <c r="P116">
        <v>22547</v>
      </c>
      <c r="Q116">
        <v>60.98</v>
      </c>
      <c r="R116">
        <f t="shared" si="1"/>
        <v>10.979999999999997</v>
      </c>
      <c r="S116" t="s">
        <v>373</v>
      </c>
      <c r="T116" t="s">
        <v>64</v>
      </c>
      <c r="U116" t="s">
        <v>65</v>
      </c>
      <c r="V116" t="s">
        <v>374</v>
      </c>
      <c r="W116">
        <v>211003</v>
      </c>
      <c r="X116" t="s">
        <v>67</v>
      </c>
      <c r="Y116" t="s">
        <v>61</v>
      </c>
      <c r="AA116">
        <v>0</v>
      </c>
      <c r="AB116" t="s">
        <v>61</v>
      </c>
      <c r="AE116" t="s">
        <v>61</v>
      </c>
      <c r="AH116" t="s">
        <v>61</v>
      </c>
      <c r="AI116" t="s">
        <v>375</v>
      </c>
      <c r="AJ116">
        <v>87572206200</v>
      </c>
      <c r="AK116" t="s">
        <v>376</v>
      </c>
      <c r="AL116">
        <v>3460</v>
      </c>
      <c r="AM116" t="s">
        <v>376</v>
      </c>
      <c r="AN116" t="s">
        <v>87</v>
      </c>
      <c r="AO116" t="s">
        <v>71</v>
      </c>
      <c r="AP116">
        <v>3461</v>
      </c>
      <c r="AQ116" t="s">
        <v>87</v>
      </c>
      <c r="AR116" t="s">
        <v>71</v>
      </c>
      <c r="AS116" t="s">
        <v>72</v>
      </c>
      <c r="AU116" t="s">
        <v>73</v>
      </c>
      <c r="AV116" t="s">
        <v>74</v>
      </c>
      <c r="AW116" t="s">
        <v>75</v>
      </c>
      <c r="AX116" t="s">
        <v>76</v>
      </c>
      <c r="AY116" t="s">
        <v>377</v>
      </c>
      <c r="AZ116">
        <v>550000</v>
      </c>
    </row>
    <row r="117" spans="1:52">
      <c r="A117">
        <v>1</v>
      </c>
      <c r="B117" t="s">
        <v>52</v>
      </c>
      <c r="C117" t="s">
        <v>53</v>
      </c>
      <c r="D117" t="s">
        <v>378</v>
      </c>
      <c r="E117" t="s">
        <v>55</v>
      </c>
      <c r="F117" s="3">
        <v>45144</v>
      </c>
      <c r="G117" s="3">
        <v>45265</v>
      </c>
      <c r="H117" s="3">
        <v>45113</v>
      </c>
      <c r="I117" s="3">
        <v>46154</v>
      </c>
      <c r="K117" t="s">
        <v>81</v>
      </c>
      <c r="L117" t="s">
        <v>379</v>
      </c>
      <c r="M117" t="s">
        <v>61</v>
      </c>
      <c r="N117" t="s">
        <v>380</v>
      </c>
      <c r="O117" t="s">
        <v>379</v>
      </c>
      <c r="P117">
        <v>40640</v>
      </c>
      <c r="Q117">
        <v>71.83</v>
      </c>
      <c r="R117">
        <f t="shared" si="1"/>
        <v>21.83</v>
      </c>
      <c r="S117" t="s">
        <v>381</v>
      </c>
      <c r="T117" t="s">
        <v>64</v>
      </c>
      <c r="U117" t="s">
        <v>65</v>
      </c>
      <c r="V117" t="s">
        <v>382</v>
      </c>
      <c r="W117">
        <v>211003</v>
      </c>
      <c r="X117" t="s">
        <v>67</v>
      </c>
      <c r="Y117" t="s">
        <v>61</v>
      </c>
      <c r="AA117">
        <v>0</v>
      </c>
      <c r="AB117" t="s">
        <v>61</v>
      </c>
      <c r="AE117" t="s">
        <v>61</v>
      </c>
      <c r="AH117" t="s">
        <v>61</v>
      </c>
      <c r="AI117" t="s">
        <v>383</v>
      </c>
      <c r="AJ117">
        <v>31145846091</v>
      </c>
      <c r="AK117" t="s">
        <v>384</v>
      </c>
      <c r="AL117">
        <v>3065</v>
      </c>
      <c r="AM117" t="s">
        <v>384</v>
      </c>
      <c r="AN117" t="s">
        <v>87</v>
      </c>
      <c r="AO117" t="s">
        <v>71</v>
      </c>
      <c r="AP117">
        <v>3121</v>
      </c>
      <c r="AQ117" t="s">
        <v>87</v>
      </c>
      <c r="AR117" t="s">
        <v>71</v>
      </c>
      <c r="AS117" t="s">
        <v>72</v>
      </c>
      <c r="AU117" t="s">
        <v>73</v>
      </c>
      <c r="AV117" t="s">
        <v>88</v>
      </c>
      <c r="AW117" t="s">
        <v>89</v>
      </c>
      <c r="AX117" t="s">
        <v>76</v>
      </c>
      <c r="AY117" t="s">
        <v>385</v>
      </c>
      <c r="AZ117">
        <v>550000</v>
      </c>
    </row>
    <row r="121" spans="1:52" ht="30">
      <c r="A121" t="s">
        <v>395</v>
      </c>
      <c r="B121" t="s">
        <v>391</v>
      </c>
      <c r="C121" t="s">
        <v>392</v>
      </c>
      <c r="D121" s="4" t="s">
        <v>396</v>
      </c>
      <c r="E121" s="4" t="s">
        <v>410</v>
      </c>
      <c r="F121" s="4" t="s">
        <v>411</v>
      </c>
    </row>
    <row r="122" spans="1:52">
      <c r="A122" t="s">
        <v>397</v>
      </c>
      <c r="B122">
        <v>9</v>
      </c>
      <c r="C122">
        <v>7</v>
      </c>
      <c r="D122">
        <v>7</v>
      </c>
      <c r="E122">
        <v>4</v>
      </c>
      <c r="F122">
        <v>3</v>
      </c>
    </row>
    <row r="123" spans="1:52">
      <c r="A123" t="s">
        <v>398</v>
      </c>
      <c r="B123">
        <v>20</v>
      </c>
      <c r="C123">
        <v>18</v>
      </c>
      <c r="D123">
        <f>+C123-C122</f>
        <v>11</v>
      </c>
      <c r="E123">
        <v>9</v>
      </c>
      <c r="F123">
        <v>11</v>
      </c>
    </row>
    <row r="124" spans="1:52">
      <c r="A124" t="s">
        <v>399</v>
      </c>
      <c r="B124">
        <v>27</v>
      </c>
      <c r="C124">
        <v>25</v>
      </c>
      <c r="D124">
        <f t="shared" ref="D124:D130" si="2">+C124-C123</f>
        <v>7</v>
      </c>
      <c r="E124">
        <v>13</v>
      </c>
      <c r="F124">
        <v>14</v>
      </c>
    </row>
    <row r="125" spans="1:52">
      <c r="A125" t="s">
        <v>400</v>
      </c>
      <c r="B125">
        <v>33</v>
      </c>
      <c r="C125">
        <v>31</v>
      </c>
      <c r="D125">
        <f t="shared" si="2"/>
        <v>6</v>
      </c>
      <c r="E125">
        <v>16</v>
      </c>
      <c r="F125">
        <v>17</v>
      </c>
    </row>
    <row r="126" spans="1:52">
      <c r="A126" t="s">
        <v>401</v>
      </c>
      <c r="B126">
        <v>42</v>
      </c>
      <c r="C126">
        <v>38</v>
      </c>
      <c r="D126">
        <f t="shared" si="2"/>
        <v>7</v>
      </c>
      <c r="E126">
        <v>21</v>
      </c>
      <c r="F126">
        <v>21</v>
      </c>
    </row>
    <row r="127" spans="1:52">
      <c r="A127" t="s">
        <v>402</v>
      </c>
      <c r="B127">
        <v>50</v>
      </c>
      <c r="C127">
        <v>44</v>
      </c>
      <c r="D127">
        <f t="shared" si="2"/>
        <v>6</v>
      </c>
      <c r="E127">
        <v>25</v>
      </c>
      <c r="F127">
        <v>25</v>
      </c>
    </row>
    <row r="128" spans="1:52">
      <c r="A128" t="s">
        <v>403</v>
      </c>
      <c r="B128">
        <v>51</v>
      </c>
      <c r="C128">
        <v>45</v>
      </c>
      <c r="D128">
        <f t="shared" si="2"/>
        <v>1</v>
      </c>
      <c r="E128">
        <v>25</v>
      </c>
      <c r="F128">
        <v>26</v>
      </c>
    </row>
    <row r="129" spans="1:6">
      <c r="A129" t="s">
        <v>404</v>
      </c>
      <c r="B129">
        <v>51</v>
      </c>
      <c r="C129">
        <v>45</v>
      </c>
      <c r="D129">
        <f t="shared" si="2"/>
        <v>0</v>
      </c>
      <c r="E129">
        <v>25</v>
      </c>
      <c r="F129">
        <v>26</v>
      </c>
    </row>
    <row r="130" spans="1:6">
      <c r="A130" t="s">
        <v>405</v>
      </c>
      <c r="B130">
        <v>52</v>
      </c>
      <c r="C130">
        <v>46</v>
      </c>
      <c r="D130">
        <f t="shared" si="2"/>
        <v>1</v>
      </c>
      <c r="E130">
        <v>25</v>
      </c>
      <c r="F130">
        <v>27</v>
      </c>
    </row>
    <row r="145" spans="1:7">
      <c r="A145" t="s">
        <v>413</v>
      </c>
    </row>
    <row r="146" spans="1:7" ht="30">
      <c r="B146" t="s">
        <v>391</v>
      </c>
      <c r="C146" t="s">
        <v>409</v>
      </c>
      <c r="D146" s="4" t="s">
        <v>396</v>
      </c>
      <c r="E146" s="4" t="s">
        <v>410</v>
      </c>
      <c r="F146" s="4" t="s">
        <v>411</v>
      </c>
    </row>
    <row r="147" spans="1:7">
      <c r="A147" t="s">
        <v>408</v>
      </c>
      <c r="B147">
        <v>4</v>
      </c>
      <c r="C147">
        <v>3</v>
      </c>
      <c r="D147">
        <v>3</v>
      </c>
      <c r="E147">
        <v>4</v>
      </c>
      <c r="F147">
        <v>0</v>
      </c>
    </row>
    <row r="148" spans="1:7">
      <c r="A148" t="s">
        <v>412</v>
      </c>
      <c r="B148">
        <v>7</v>
      </c>
      <c r="C148">
        <v>6</v>
      </c>
      <c r="D148">
        <f>+C148-C147</f>
        <v>3</v>
      </c>
      <c r="E148">
        <v>5</v>
      </c>
      <c r="F148">
        <v>2</v>
      </c>
    </row>
    <row r="149" spans="1:7">
      <c r="A149" t="s">
        <v>414</v>
      </c>
      <c r="B149">
        <v>10</v>
      </c>
      <c r="C149">
        <v>8</v>
      </c>
      <c r="D149">
        <f>+C149-C148</f>
        <v>2</v>
      </c>
      <c r="E149">
        <v>8</v>
      </c>
      <c r="F149">
        <v>2</v>
      </c>
    </row>
    <row r="150" spans="1:7">
      <c r="A150" t="s">
        <v>415</v>
      </c>
      <c r="B150">
        <v>14</v>
      </c>
      <c r="C150">
        <v>12</v>
      </c>
      <c r="D150">
        <f>+C150-C149</f>
        <v>4</v>
      </c>
      <c r="E150">
        <v>8</v>
      </c>
      <c r="F150">
        <v>6</v>
      </c>
    </row>
    <row r="151" spans="1:7">
      <c r="A151" t="s">
        <v>416</v>
      </c>
      <c r="B151">
        <v>20</v>
      </c>
      <c r="C151">
        <v>18</v>
      </c>
      <c r="D151">
        <f>+C151-C150</f>
        <v>6</v>
      </c>
      <c r="E151">
        <v>9</v>
      </c>
      <c r="F151">
        <v>11</v>
      </c>
    </row>
    <row r="152" spans="1:7">
      <c r="A152" t="s">
        <v>417</v>
      </c>
      <c r="B152">
        <v>22</v>
      </c>
      <c r="C152">
        <v>20</v>
      </c>
      <c r="D152">
        <f>+C152-C151</f>
        <v>2</v>
      </c>
      <c r="E152">
        <v>9</v>
      </c>
      <c r="F152">
        <v>13</v>
      </c>
    </row>
    <row r="153" spans="1:7">
      <c r="A153" t="s">
        <v>418</v>
      </c>
      <c r="B153">
        <v>28</v>
      </c>
      <c r="C153">
        <v>26</v>
      </c>
      <c r="D153">
        <f>+C153-C152</f>
        <v>6</v>
      </c>
      <c r="E153">
        <v>13</v>
      </c>
      <c r="F153">
        <v>15</v>
      </c>
    </row>
    <row r="154" spans="1:7">
      <c r="A154" t="s">
        <v>419</v>
      </c>
      <c r="B154">
        <v>28</v>
      </c>
      <c r="C154">
        <v>26</v>
      </c>
      <c r="D154">
        <f>+C154-C153</f>
        <v>0</v>
      </c>
      <c r="E154">
        <v>13</v>
      </c>
      <c r="F154">
        <v>15</v>
      </c>
    </row>
    <row r="155" spans="1:7">
      <c r="A155" t="s">
        <v>420</v>
      </c>
      <c r="B155">
        <v>31</v>
      </c>
      <c r="C155">
        <v>29</v>
      </c>
      <c r="D155">
        <f>+C155-C154</f>
        <v>3</v>
      </c>
      <c r="E155">
        <v>15</v>
      </c>
      <c r="F155">
        <v>16</v>
      </c>
    </row>
    <row r="156" spans="1:7">
      <c r="A156" t="s">
        <v>421</v>
      </c>
      <c r="B156">
        <v>33</v>
      </c>
      <c r="C156">
        <v>31</v>
      </c>
      <c r="D156">
        <f>+C156-C155</f>
        <v>2</v>
      </c>
      <c r="E156">
        <v>16</v>
      </c>
      <c r="F156">
        <v>17</v>
      </c>
      <c r="G156" t="s">
        <v>422</v>
      </c>
    </row>
    <row r="157" spans="1:7">
      <c r="A157" t="s">
        <v>423</v>
      </c>
      <c r="B157">
        <v>37</v>
      </c>
      <c r="C157">
        <v>35</v>
      </c>
      <c r="D157">
        <f>+C157-C156</f>
        <v>4</v>
      </c>
      <c r="E157">
        <v>18</v>
      </c>
      <c r="F157">
        <v>19</v>
      </c>
    </row>
    <row r="158" spans="1:7">
      <c r="A158" t="s">
        <v>424</v>
      </c>
      <c r="B158">
        <v>39</v>
      </c>
      <c r="C158">
        <v>37</v>
      </c>
      <c r="D158">
        <f>+C158-C157</f>
        <v>2</v>
      </c>
      <c r="E158">
        <v>19</v>
      </c>
      <c r="F158">
        <v>20</v>
      </c>
    </row>
    <row r="159" spans="1:7">
      <c r="A159" t="s">
        <v>425</v>
      </c>
      <c r="B159">
        <v>42</v>
      </c>
      <c r="C159">
        <v>40</v>
      </c>
      <c r="D159">
        <f>+C159-C158</f>
        <v>3</v>
      </c>
      <c r="E159">
        <v>20</v>
      </c>
      <c r="F159">
        <v>22</v>
      </c>
    </row>
    <row r="160" spans="1:7">
      <c r="A160" t="s">
        <v>426</v>
      </c>
      <c r="B160">
        <v>47</v>
      </c>
      <c r="C160">
        <v>44</v>
      </c>
      <c r="D160">
        <f>+C160-C159</f>
        <v>4</v>
      </c>
      <c r="E160">
        <v>23</v>
      </c>
      <c r="F160">
        <f>+B160-E160</f>
        <v>24</v>
      </c>
    </row>
    <row r="161" spans="1:6">
      <c r="A161" t="s">
        <v>427</v>
      </c>
      <c r="B161">
        <v>50</v>
      </c>
      <c r="C161">
        <v>47</v>
      </c>
      <c r="D161">
        <f>+C161-C160</f>
        <v>3</v>
      </c>
      <c r="E161">
        <v>25</v>
      </c>
      <c r="F161">
        <f>+B161-E161</f>
        <v>25</v>
      </c>
    </row>
    <row r="162" spans="1:6">
      <c r="A162" t="s">
        <v>428</v>
      </c>
      <c r="B162">
        <v>50</v>
      </c>
      <c r="C162">
        <v>47</v>
      </c>
      <c r="D162">
        <f>+C162-C161</f>
        <v>0</v>
      </c>
      <c r="E162">
        <v>25</v>
      </c>
      <c r="F162">
        <v>25</v>
      </c>
    </row>
    <row r="163" spans="1:6">
      <c r="A163" t="s">
        <v>429</v>
      </c>
      <c r="B163">
        <v>52</v>
      </c>
      <c r="C163">
        <v>49</v>
      </c>
      <c r="D163">
        <f>+C163-C162</f>
        <v>2</v>
      </c>
      <c r="E163">
        <v>25</v>
      </c>
      <c r="F163">
        <v>27</v>
      </c>
    </row>
  </sheetData>
  <autoFilter ref="A65:AZ117">
    <filterColumn colId="14"/>
    <filterColumn colId="15"/>
    <filterColumn colId="16"/>
    <filterColumn colId="17">
      <customFilters>
        <customFilter operator="lessThan" val="25"/>
      </customFilters>
    </filterColumn>
  </autoFilter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2023-07-03T05:51:23Z</dcterms:created>
  <dcterms:modified xsi:type="dcterms:W3CDTF">2023-07-04T03:47:45Z</dcterms:modified>
</cp:coreProperties>
</file>