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Sheet1!$A$19:$M$179</definedName>
  </definedNames>
  <calcPr calcId="125725"/>
</workbook>
</file>

<file path=xl/calcChain.xml><?xml version="1.0" encoding="utf-8"?>
<calcChain xmlns="http://schemas.openxmlformats.org/spreadsheetml/2006/main">
  <c r="C184" i="1"/>
  <c r="B184"/>
  <c r="C178"/>
  <c r="B177"/>
  <c r="B172"/>
  <c r="C182" s="1"/>
  <c r="B182"/>
  <c r="C183" l="1"/>
  <c r="N171"/>
  <c r="K171"/>
  <c r="K174" s="1"/>
  <c r="M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L171"/>
  <c r="L174" s="1"/>
  <c r="A169"/>
  <c r="A167"/>
  <c r="A166"/>
  <c r="A164"/>
  <c r="A160"/>
  <c r="A156"/>
  <c r="A155"/>
  <c r="A154"/>
  <c r="A153"/>
  <c r="A149"/>
  <c r="A147"/>
  <c r="A145"/>
  <c r="A143"/>
  <c r="A142"/>
  <c r="A139"/>
  <c r="A135"/>
  <c r="A133"/>
  <c r="A125"/>
  <c r="A124"/>
  <c r="A122"/>
  <c r="A119"/>
  <c r="A118"/>
  <c r="A117"/>
  <c r="A115"/>
  <c r="A114"/>
  <c r="A111"/>
  <c r="A109"/>
  <c r="A107"/>
  <c r="A104"/>
  <c r="A101"/>
  <c r="A100"/>
  <c r="A98"/>
  <c r="A95"/>
  <c r="A94"/>
  <c r="A92"/>
  <c r="A87"/>
  <c r="A85"/>
  <c r="A84"/>
  <c r="A83"/>
  <c r="A80"/>
  <c r="A79"/>
  <c r="A78"/>
  <c r="A77"/>
  <c r="A76"/>
  <c r="A75"/>
  <c r="A65"/>
  <c r="A69"/>
  <c r="A63"/>
  <c r="A62"/>
  <c r="A57"/>
  <c r="A55"/>
  <c r="A54"/>
  <c r="A53"/>
  <c r="A52"/>
  <c r="A48"/>
  <c r="A44"/>
  <c r="A43"/>
  <c r="A41"/>
  <c r="A40"/>
  <c r="A38"/>
  <c r="A170"/>
  <c r="A168"/>
  <c r="A152"/>
  <c r="A146"/>
  <c r="A131"/>
  <c r="A126"/>
  <c r="A121"/>
  <c r="A112"/>
  <c r="A108"/>
  <c r="A93"/>
  <c r="A88"/>
  <c r="A73"/>
  <c r="A72"/>
  <c r="A70"/>
  <c r="A67"/>
  <c r="A66"/>
  <c r="A61"/>
  <c r="A59"/>
  <c r="A46"/>
  <c r="A39"/>
  <c r="A36"/>
  <c r="A26"/>
  <c r="A165"/>
  <c r="A162"/>
  <c r="A161"/>
  <c r="A159"/>
  <c r="A158"/>
  <c r="A157"/>
  <c r="A151"/>
  <c r="A148"/>
  <c r="A144"/>
  <c r="A138"/>
  <c r="A137"/>
  <c r="A132"/>
  <c r="A130"/>
  <c r="A129"/>
  <c r="A128"/>
  <c r="A116"/>
  <c r="A110"/>
  <c r="A106"/>
  <c r="A105"/>
  <c r="A97"/>
  <c r="A96"/>
  <c r="A91"/>
  <c r="A89"/>
  <c r="A86"/>
  <c r="A82"/>
  <c r="A74"/>
  <c r="A71"/>
  <c r="A68"/>
  <c r="A64"/>
  <c r="A58"/>
  <c r="A51"/>
  <c r="A49"/>
  <c r="A47"/>
  <c r="A45"/>
  <c r="A37"/>
  <c r="A35"/>
  <c r="A33"/>
  <c r="A32"/>
  <c r="A31"/>
  <c r="A30"/>
  <c r="A29"/>
  <c r="A28"/>
  <c r="A27"/>
  <c r="A25"/>
  <c r="A22"/>
  <c r="A24"/>
  <c r="A23"/>
  <c r="A163"/>
  <c r="A150"/>
  <c r="A141"/>
  <c r="A140"/>
  <c r="A136"/>
  <c r="A134"/>
  <c r="A127"/>
  <c r="A123"/>
  <c r="A120"/>
  <c r="A113"/>
  <c r="A103"/>
  <c r="A102"/>
  <c r="A99"/>
  <c r="A90"/>
  <c r="A81"/>
  <c r="A60"/>
  <c r="A56"/>
  <c r="A50"/>
  <c r="A42"/>
  <c r="A34"/>
  <c r="A21"/>
  <c r="A20"/>
  <c r="H171"/>
  <c r="J171"/>
  <c r="G171"/>
  <c r="G174" s="1"/>
  <c r="E171"/>
  <c r="E174" s="1"/>
  <c r="F171"/>
  <c r="F174" s="1"/>
  <c r="C181" l="1"/>
  <c r="C175" l="1"/>
  <c r="C176"/>
</calcChain>
</file>

<file path=xl/sharedStrings.xml><?xml version="1.0" encoding="utf-8"?>
<sst xmlns="http://schemas.openxmlformats.org/spreadsheetml/2006/main" count="178" uniqueCount="174">
  <si>
    <t>Department of Infrastructure Spreadsheet before 2018</t>
  </si>
  <si>
    <t>Electorates</t>
  </si>
  <si>
    <t>Regional Programs</t>
  </si>
  <si>
    <t xml:space="preserve"> </t>
  </si>
  <si>
    <t>Regional Development grants in Northern Australia</t>
  </si>
  <si>
    <t>Building Better Regions Fund Programme - Infrastructure Projects Stream - as at 31 December 2017</t>
  </si>
  <si>
    <t>Building Better Regions Fund Programme - Community Investments Stream - as at 31 December 2017</t>
  </si>
  <si>
    <t>Ballarat</t>
  </si>
  <si>
    <t>Bass</t>
  </si>
  <si>
    <t>Braddon</t>
  </si>
  <si>
    <t>Calare</t>
  </si>
  <si>
    <t>Capricornia</t>
  </si>
  <si>
    <t>Corangamite</t>
  </si>
  <si>
    <t>Cowper</t>
  </si>
  <si>
    <t>Cunningham</t>
  </si>
  <si>
    <t>Dawson</t>
  </si>
  <si>
    <t>Durack</t>
  </si>
  <si>
    <t>Fairfax</t>
  </si>
  <si>
    <t>Farrer</t>
  </si>
  <si>
    <t>Franklin</t>
  </si>
  <si>
    <t>Gilmore</t>
  </si>
  <si>
    <t>Gippsland</t>
  </si>
  <si>
    <t>Grey</t>
  </si>
  <si>
    <t>Hinkler</t>
  </si>
  <si>
    <t>Hunter</t>
  </si>
  <si>
    <t>Indi</t>
  </si>
  <si>
    <t>Kennedy</t>
  </si>
  <si>
    <t>Lingiari</t>
  </si>
  <si>
    <t>Lyons</t>
  </si>
  <si>
    <t>Mallee</t>
  </si>
  <si>
    <t>Maranoa</t>
  </si>
  <si>
    <t>Mayo</t>
  </si>
  <si>
    <t>Monash</t>
  </si>
  <si>
    <t>New England</t>
  </si>
  <si>
    <t>Newcastle</t>
  </si>
  <si>
    <t>Page</t>
  </si>
  <si>
    <t>Parkes</t>
  </si>
  <si>
    <t>Pearce</t>
  </si>
  <si>
    <t>Richmond</t>
  </si>
  <si>
    <t>Riverina</t>
  </si>
  <si>
    <t>Ryan</t>
  </si>
  <si>
    <t>Solomon</t>
  </si>
  <si>
    <t>Wannon</t>
  </si>
  <si>
    <t>Flynn</t>
  </si>
  <si>
    <t>Forrest</t>
  </si>
  <si>
    <t>Barker</t>
  </si>
  <si>
    <t>Adelaide</t>
  </si>
  <si>
    <t>Bean</t>
  </si>
  <si>
    <t>Bendigo</t>
  </si>
  <si>
    <t>Corio</t>
  </si>
  <si>
    <t>Groom</t>
  </si>
  <si>
    <t>Lyne</t>
  </si>
  <si>
    <t>Whitlam</t>
  </si>
  <si>
    <t>Wright</t>
  </si>
  <si>
    <t>Wide Bay</t>
  </si>
  <si>
    <t>Stronger Communities Programme - as at 31 December 2017</t>
  </si>
  <si>
    <t>Aston</t>
  </si>
  <si>
    <t>Banks</t>
  </si>
  <si>
    <t>Barton</t>
  </si>
  <si>
    <t>Bennelong</t>
  </si>
  <si>
    <t>Blair</t>
  </si>
  <si>
    <t>Blaxland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</si>
  <si>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</si>
  <si>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</si>
  <si>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</si>
  <si>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</si>
  <si>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</si>
  <si>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</si>
  <si>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</si>
  <si>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</si>
  <si>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Calwell</t>
  </si>
  <si>
    <t>Canberra</t>
  </si>
  <si>
    <t>Casey</t>
  </si>
  <si>
    <t>Chifley</t>
  </si>
  <si>
    <t>Chisholm</t>
  </si>
  <si>
    <t>Clark</t>
  </si>
  <si>
    <t>Cook</t>
  </si>
  <si>
    <t>Cooper</t>
  </si>
  <si>
    <t>Cowan</t>
  </si>
  <si>
    <t>Curtin</t>
  </si>
  <si>
    <t>Dickson</t>
  </si>
  <si>
    <t>Dobell</t>
  </si>
  <si>
    <t>Deakin</t>
  </si>
  <si>
    <t>Dunkley</t>
  </si>
  <si>
    <t>Fadden</t>
  </si>
  <si>
    <t>Fenner</t>
  </si>
  <si>
    <t>Fisher</t>
  </si>
  <si>
    <t>Flinders</t>
  </si>
  <si>
    <t>Forde</t>
  </si>
  <si>
    <t>Fowler</t>
  </si>
  <si>
    <t>Fraser</t>
  </si>
  <si>
    <t>Fremantle</t>
  </si>
  <si>
    <t>Goldstein</t>
  </si>
  <si>
    <t>Gorton</t>
  </si>
  <si>
    <t>Grayndler</t>
  </si>
  <si>
    <t>Greenway</t>
  </si>
  <si>
    <t>Griffith</t>
  </si>
  <si>
    <t>Hasluck</t>
  </si>
  <si>
    <t>Herbert</t>
  </si>
  <si>
    <t>Higgins</t>
  </si>
  <si>
    <t>Hindmarsh</t>
  </si>
  <si>
    <t>Holt</t>
  </si>
  <si>
    <t>Hotham</t>
  </si>
  <si>
    <t>Hughes</t>
  </si>
  <si>
    <t>Hume</t>
  </si>
  <si>
    <t>Isaacs</t>
  </si>
  <si>
    <t>JagaJaga</t>
  </si>
  <si>
    <t>Kingsford Smith</t>
  </si>
  <si>
    <t>Kingston</t>
  </si>
  <si>
    <t>Kooyong</t>
  </si>
  <si>
    <t>La Trobe</t>
  </si>
  <si>
    <t>Lalor</t>
  </si>
  <si>
    <t>Lilley</t>
  </si>
  <si>
    <t>Longman</t>
  </si>
  <si>
    <t>Mackellar</t>
  </si>
  <si>
    <t>Macnamara</t>
  </si>
  <si>
    <t>Macquarie</t>
  </si>
  <si>
    <t>Makin</t>
  </si>
  <si>
    <t>Maribyrnong</t>
  </si>
  <si>
    <t>McMahon</t>
  </si>
  <si>
    <t>McPherson</t>
  </si>
  <si>
    <t>Melbourne</t>
  </si>
  <si>
    <t>Menzies</t>
  </si>
  <si>
    <t>Mitchell</t>
  </si>
  <si>
    <t>Moncrieff</t>
  </si>
  <si>
    <t>Moore</t>
  </si>
  <si>
    <t>Nicholls</t>
  </si>
  <si>
    <t>North Sydney</t>
  </si>
  <si>
    <t>Oxley</t>
  </si>
  <si>
    <t>Parramatta</t>
  </si>
  <si>
    <t>Paterson</t>
  </si>
  <si>
    <t>Perth</t>
  </si>
  <si>
    <t>Petrie</t>
  </si>
  <si>
    <t>Rankin</t>
  </si>
  <si>
    <t>Reid</t>
  </si>
  <si>
    <t>Robertson</t>
  </si>
  <si>
    <t>Scullin</t>
  </si>
  <si>
    <t>Shortland</t>
  </si>
  <si>
    <t>Spence</t>
  </si>
  <si>
    <t>Stirling</t>
  </si>
  <si>
    <t>Sturt</t>
  </si>
  <si>
    <t>Swan</t>
  </si>
  <si>
    <t>Sydney</t>
  </si>
  <si>
    <t>Tangney</t>
  </si>
  <si>
    <t>Warringah</t>
  </si>
  <si>
    <t>Watson</t>
  </si>
  <si>
    <t>Wentworth</t>
  </si>
  <si>
    <t>Werriwa</t>
  </si>
  <si>
    <t>Wills</t>
  </si>
  <si>
    <t>Grants connect Spreadsheet 1 Jan 2018 to 31 dec 2018 BBRF Infrastructure Stream</t>
  </si>
  <si>
    <t>Grants connect Spreadsheet 1 Jan 2018 to 31 dec 2018 Stronger communities</t>
  </si>
  <si>
    <t>Grants connect Spreadsheet 1 Jan 2018 to 31 dec 2018 BBRF Community Investments Stream</t>
  </si>
  <si>
    <t>Party in 2019</t>
  </si>
  <si>
    <t>Berowra</t>
  </si>
  <si>
    <t>Canning</t>
  </si>
  <si>
    <t>Eden-Monaro</t>
  </si>
  <si>
    <t>Gellibrand</t>
  </si>
  <si>
    <t>Lindsay</t>
  </si>
  <si>
    <t>Leichhardt</t>
  </si>
  <si>
    <t>MacArthur</t>
  </si>
  <si>
    <t>McEwen</t>
  </si>
  <si>
    <t>Moreton</t>
  </si>
  <si>
    <t>O'Connor</t>
  </si>
  <si>
    <t>Totals</t>
  </si>
  <si>
    <t>Grants connect Spreadsheet 1 Jan 2019 to 31 dec 2019 Stronger communities</t>
  </si>
  <si>
    <t>Grants connect Spreadsheet 1 Jan 2019 to 31 dec 2019 BBRF Infrastructure stream</t>
  </si>
  <si>
    <t>Grants connect Spreadsheet 1 Jan 2019 to 31 dec 2019 BBRF Community Investments Stream</t>
  </si>
  <si>
    <t>Labor Totals</t>
  </si>
  <si>
    <t>Coalition Totals</t>
  </si>
  <si>
    <t>The Nationals</t>
  </si>
  <si>
    <t>LNP</t>
  </si>
  <si>
    <t>Total Spent</t>
  </si>
  <si>
    <t>Liberals</t>
  </si>
  <si>
    <t>Independents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</si>
</sst>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0%"/>
    <numFmt numFmtId="166" formatCode="&quot;$&quot;#,##0.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 applyFill="1"/>
    <xf numFmtId="10" fontId="0" fillId="0" borderId="0" xfId="0" applyNumberFormat="1"/>
    <xf numFmtId="0" fontId="0" fillId="0" borderId="1" xfId="0" applyBorder="1"/>
    <xf numFmtId="164" fontId="0" fillId="0" borderId="1" xfId="0" applyNumberFormat="1" applyFill="1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Regional Grants programs 2013-2019 Showing value by party proportions allocated and number sof seats per party.</a:t>
            </a:r>
          </a:p>
        </c:rich>
      </c:tx>
      <c:layout/>
      <c:overlay val="1"/>
    </c:title>
    <c:view3D>
      <c:hPercent val="100"/>
      <c:rotY val="130"/>
      <c:depthPercent val="100"/>
      <c:perspective val="30"/>
    </c:view3D>
    <c:plotArea>
      <c:layout>
        <c:manualLayout>
          <c:layoutTarget val="inner"/>
          <c:xMode val="edge"/>
          <c:yMode val="edge"/>
          <c:x val="2.9480878415478421E-2"/>
          <c:y val="7.5061742743411704E-3"/>
          <c:w val="0.77845146989524994"/>
          <c:h val="0.98631301411003347"/>
        </c:manualLayout>
      </c:layout>
      <c:bar3DChart>
        <c:barDir val="col"/>
        <c:grouping val="standard"/>
        <c:ser>
          <c:idx val="0"/>
          <c:order val="0"/>
          <c:tx>
            <c:v>Total Regional grants programs $714,563,851</c:v>
          </c:tx>
          <c:spPr>
            <a:solidFill>
              <a:schemeClr val="accent6"/>
            </a:solidFill>
          </c:spPr>
          <c:val>
            <c:numRef>
              <c:f>Sheet1!$B$172</c:f>
              <c:numCache>
                <c:formatCode>"$"#,##0</c:formatCode>
                <c:ptCount val="1"/>
                <c:pt idx="0">
                  <c:v>714563851</c:v>
                </c:pt>
              </c:numCache>
            </c:numRef>
          </c:val>
        </c:ser>
        <c:ser>
          <c:idx val="1"/>
          <c:order val="1"/>
          <c:tx>
            <c:v>Liberal Proportion $238,942,483  18.11%</c:v>
          </c:tx>
          <c:val>
            <c:numRef>
              <c:f>Sheet1!$B$182</c:f>
              <c:numCache>
                <c:formatCode>"$"#,##0</c:formatCode>
                <c:ptCount val="1"/>
                <c:pt idx="0">
                  <c:v>238942483</c:v>
                </c:pt>
              </c:numCache>
            </c:numRef>
          </c:val>
        </c:ser>
        <c:ser>
          <c:idx val="4"/>
          <c:order val="2"/>
          <c:tx>
            <c:v>LNP proportion, $152,901,935  21.40%</c:v>
          </c:tx>
          <c:val>
            <c:numRef>
              <c:f>Sheet1!$B$183</c:f>
              <c:numCache>
                <c:formatCode>"$"#,##0</c:formatCode>
                <c:ptCount val="1"/>
                <c:pt idx="0">
                  <c:v>152901935</c:v>
                </c:pt>
              </c:numCache>
            </c:numRef>
          </c:val>
        </c:ser>
        <c:ser>
          <c:idx val="5"/>
          <c:order val="3"/>
          <c:tx>
            <c:v>Nationals Proportion $129,428.223 18.11%</c:v>
          </c:tx>
          <c:val>
            <c:numRef>
              <c:f>Sheet1!$B$181</c:f>
              <c:numCache>
                <c:formatCode>"$"#,##0</c:formatCode>
                <c:ptCount val="1"/>
                <c:pt idx="0">
                  <c:v>129428223</c:v>
                </c:pt>
              </c:numCache>
            </c:numRef>
          </c:val>
        </c:ser>
        <c:ser>
          <c:idx val="2"/>
          <c:order val="4"/>
          <c:tx>
            <c:v>Labor Proportion, $154,806,633 21.53%</c:v>
          </c:tx>
          <c:spPr>
            <a:solidFill>
              <a:srgbClr val="C00000"/>
            </a:solidFill>
          </c:spPr>
          <c:val>
            <c:numRef>
              <c:f>Sheet1!$B$175</c:f>
              <c:numCache>
                <c:formatCode>"$"#,##0</c:formatCode>
                <c:ptCount val="1"/>
                <c:pt idx="0">
                  <c:v>154806633</c:v>
                </c:pt>
              </c:numCache>
            </c:numRef>
          </c:val>
        </c:ser>
        <c:ser>
          <c:idx val="3"/>
          <c:order val="5"/>
          <c:tx>
            <c:v>Independent Proportion, $38,484,577  5.39%</c:v>
          </c:tx>
          <c:val>
            <c:numRef>
              <c:f>Sheet1!$B$184</c:f>
              <c:numCache>
                <c:formatCode>"$"#,##0</c:formatCode>
                <c:ptCount val="1"/>
                <c:pt idx="0">
                  <c:v>38484577</c:v>
                </c:pt>
              </c:numCache>
            </c:numRef>
          </c:val>
        </c:ser>
        <c:shape val="box"/>
        <c:axId val="49224704"/>
        <c:axId val="148089088"/>
        <c:axId val="49318528"/>
      </c:bar3DChart>
      <c:catAx>
        <c:axId val="49224704"/>
        <c:scaling>
          <c:orientation val="minMax"/>
        </c:scaling>
        <c:axPos val="b"/>
        <c:tickLblPos val="nextTo"/>
        <c:crossAx val="148089088"/>
        <c:crosses val="autoZero"/>
        <c:auto val="1"/>
        <c:lblAlgn val="ctr"/>
        <c:lblOffset val="100"/>
      </c:catAx>
      <c:valAx>
        <c:axId val="148089088"/>
        <c:scaling>
          <c:orientation val="minMax"/>
        </c:scaling>
        <c:axPos val="r"/>
        <c:majorGridlines/>
        <c:numFmt formatCode="&quot;$&quot;#,##0" sourceLinked="1"/>
        <c:tickLblPos val="nextTo"/>
        <c:crossAx val="49224704"/>
        <c:crosses val="autoZero"/>
        <c:crossBetween val="between"/>
      </c:valAx>
      <c:serAx>
        <c:axId val="49318528"/>
        <c:scaling>
          <c:orientation val="minMax"/>
        </c:scaling>
        <c:axPos val="b"/>
        <c:tickLblPos val="nextTo"/>
        <c:crossAx val="148089088"/>
        <c:crosses val="autoZero"/>
      </c:ser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1809749</xdr:colOff>
      <xdr:row>134</xdr:row>
      <xdr:rowOff>9525</xdr:rowOff>
    </xdr:from>
    <xdr:to>
      <xdr:col>10</xdr:col>
      <xdr:colOff>228600</xdr:colOff>
      <xdr:row>188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0.21735</cdr:x>
      <cdr:y>0.43173</cdr:y>
    </cdr:from>
    <cdr:to>
      <cdr:x>0.31845</cdr:x>
      <cdr:y>0.4631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7451" y="4457700"/>
          <a:ext cx="11430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44 Seats</a:t>
          </a:r>
        </a:p>
      </cdr:txBody>
    </cdr:sp>
  </cdr:relSizeAnchor>
  <cdr:relSizeAnchor xmlns:cdr="http://schemas.openxmlformats.org/drawingml/2006/chartDrawing">
    <cdr:from>
      <cdr:x>0.3235</cdr:x>
      <cdr:y>0.50092</cdr:y>
    </cdr:from>
    <cdr:to>
      <cdr:x>0.41196</cdr:x>
      <cdr:y>0.53967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57601" y="5172075"/>
          <a:ext cx="1000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23 Seats</a:t>
          </a:r>
        </a:p>
      </cdr:txBody>
    </cdr:sp>
  </cdr:relSizeAnchor>
  <cdr:relSizeAnchor xmlns:cdr="http://schemas.openxmlformats.org/drawingml/2006/chartDrawing">
    <cdr:from>
      <cdr:x>0.4246</cdr:x>
      <cdr:y>0.54059</cdr:y>
    </cdr:from>
    <cdr:to>
      <cdr:x>0.50632</cdr:x>
      <cdr:y>0.58303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00601" y="5581650"/>
          <a:ext cx="9239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10 Seats</a:t>
          </a:r>
        </a:p>
      </cdr:txBody>
    </cdr:sp>
  </cdr:relSizeAnchor>
  <cdr:relSizeAnchor xmlns:cdr="http://schemas.openxmlformats.org/drawingml/2006/chartDrawing">
    <cdr:from>
      <cdr:x>0.54086</cdr:x>
      <cdr:y>0.55904</cdr:y>
    </cdr:from>
    <cdr:to>
      <cdr:x>0.64954</cdr:x>
      <cdr:y>0.60701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115051" y="5772150"/>
          <a:ext cx="1228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68 seats</a:t>
          </a:r>
        </a:p>
      </cdr:txBody>
    </cdr:sp>
  </cdr:relSizeAnchor>
  <cdr:relSizeAnchor xmlns:cdr="http://schemas.openxmlformats.org/drawingml/2006/chartDrawing">
    <cdr:from>
      <cdr:x>0.65291</cdr:x>
      <cdr:y>0.65683</cdr:y>
    </cdr:from>
    <cdr:to>
      <cdr:x>0.75569</cdr:x>
      <cdr:y>0.69465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381876" y="6781800"/>
          <a:ext cx="11620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 Seats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esktop/Grants/spreadsheets/Steves%20files/To%20steve%20examples/Steve%20divs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 t="str">
            <v>Canberra</v>
          </cell>
        </row>
        <row r="17787">
          <cell r="H17787" t="str">
            <v>Nick Champion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tabSelected="1" topLeftCell="A154" workbookViewId="0">
      <selection activeCell="C188" sqref="C188"/>
    </sheetView>
  </sheetViews>
  <sheetFormatPr defaultRowHeight="15"/>
  <cols>
    <col min="1" max="2" width="21.85546875" customWidth="1"/>
    <col min="3" max="3" width="48.85546875" bestFit="1" customWidth="1"/>
    <col min="4" max="6" width="33.140625" customWidth="1"/>
    <col min="7" max="7" width="33.85546875" customWidth="1"/>
    <col min="8" max="8" width="29" customWidth="1"/>
    <col min="10" max="10" width="21.85546875" customWidth="1"/>
    <col min="11" max="11" width="27.85546875" customWidth="1"/>
    <col min="12" max="12" width="27.42578125" customWidth="1"/>
    <col min="13" max="13" width="27.85546875" customWidth="1"/>
    <col min="14" max="14" width="28.7109375" customWidth="1"/>
  </cols>
  <sheetData>
    <row r="2" spans="2:14" ht="75.75">
      <c r="C2" s="5" t="s">
        <v>2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149</v>
      </c>
      <c r="J2" s="1" t="s">
        <v>151</v>
      </c>
      <c r="K2" s="1" t="s">
        <v>150</v>
      </c>
      <c r="L2" s="1" t="s">
        <v>165</v>
      </c>
      <c r="M2" s="1" t="s">
        <v>166</v>
      </c>
      <c r="N2" s="1" t="s">
        <v>164</v>
      </c>
    </row>
    <row r="3" spans="2:14">
      <c r="C3" t="s">
        <v>1</v>
      </c>
    </row>
    <row r="5" spans="2:14">
      <c r="B5" s="9"/>
      <c r="C5" t="s">
        <v>4</v>
      </c>
      <c r="D5" s="2">
        <v>4800000</v>
      </c>
      <c r="E5" s="2"/>
      <c r="F5" s="2"/>
      <c r="G5" s="2"/>
    </row>
    <row r="6" spans="2:14" ht="45">
      <c r="B6" s="9"/>
      <c r="C6" s="1" t="s">
        <v>5</v>
      </c>
      <c r="E6" s="2">
        <v>193726145</v>
      </c>
      <c r="F6" s="2"/>
      <c r="G6" s="2"/>
      <c r="H6" s="2">
        <v>206348355</v>
      </c>
      <c r="L6" s="2">
        <v>212894393</v>
      </c>
    </row>
    <row r="7" spans="2:14" ht="45">
      <c r="B7" s="9"/>
      <c r="C7" s="1" t="s">
        <v>6</v>
      </c>
      <c r="F7" s="2">
        <v>6350661</v>
      </c>
      <c r="G7" s="2"/>
      <c r="J7" s="2">
        <v>4839995</v>
      </c>
      <c r="K7" s="2"/>
      <c r="M7" s="2">
        <v>7330225</v>
      </c>
    </row>
    <row r="8" spans="2:14" ht="30">
      <c r="B8" s="9"/>
      <c r="C8" s="1" t="s">
        <v>55</v>
      </c>
      <c r="G8" s="2">
        <v>57642274</v>
      </c>
      <c r="J8" s="2"/>
      <c r="K8" s="2">
        <v>16822699</v>
      </c>
      <c r="N8" s="2">
        <v>8609091</v>
      </c>
    </row>
    <row r="9" spans="2:14">
      <c r="C9" s="1"/>
      <c r="G9" s="2"/>
      <c r="J9" s="2"/>
      <c r="K9" s="2"/>
    </row>
    <row r="10" spans="2:14">
      <c r="C10" s="1"/>
      <c r="G10" s="2"/>
      <c r="J10" s="2"/>
      <c r="K10" s="2"/>
    </row>
    <row r="11" spans="2:14">
      <c r="B11" s="2"/>
      <c r="C11" s="1"/>
      <c r="G11" s="2"/>
      <c r="J11" s="2"/>
      <c r="K11" s="2"/>
    </row>
    <row r="12" spans="2:14" ht="13.5" customHeight="1"/>
    <row r="13" spans="2:14">
      <c r="H13" s="4"/>
    </row>
    <row r="14" spans="2:14">
      <c r="H14" s="2"/>
      <c r="I14" s="3"/>
    </row>
    <row r="15" spans="2:14">
      <c r="J15" s="2"/>
    </row>
    <row r="16" spans="2:14">
      <c r="J16" s="2"/>
      <c r="K16" s="3"/>
    </row>
    <row r="17" spans="1:14">
      <c r="L17" s="2"/>
    </row>
    <row r="18" spans="1:14">
      <c r="L18" s="2"/>
      <c r="M18" s="3"/>
    </row>
    <row r="19" spans="1:14" ht="18.75">
      <c r="A19" s="5" t="s">
        <v>152</v>
      </c>
      <c r="B19" s="5" t="s">
        <v>163</v>
      </c>
      <c r="C19" s="5" t="s">
        <v>1</v>
      </c>
    </row>
    <row r="20" spans="1:14">
      <c r="A20" s="6" t="e">
        <f>VLOOKUP(C20,[1]Sheet1!$D$11:'[1]Sheet1'!$H$17787,4,0)</f>
        <v>#REF!</v>
      </c>
      <c r="B20" s="9">
        <f>SUM(D20:Z20)</f>
        <v>1652982</v>
      </c>
      <c r="C20" t="s">
        <v>46</v>
      </c>
      <c r="E20" s="2">
        <v>0</v>
      </c>
      <c r="F20" s="2">
        <v>33000</v>
      </c>
      <c r="G20" s="2">
        <v>672106</v>
      </c>
      <c r="J20" s="2"/>
      <c r="K20" s="2">
        <v>252954</v>
      </c>
      <c r="L20" s="2">
        <v>0</v>
      </c>
      <c r="M20" s="2">
        <v>429138</v>
      </c>
      <c r="N20" s="2">
        <v>265784</v>
      </c>
    </row>
    <row r="21" spans="1:14">
      <c r="A21" s="7" t="e">
        <f>VLOOKUP(C21,[1]Sheet1!$D$11:'[1]Sheet1'!$H$17787,4,0)</f>
        <v>#REF!</v>
      </c>
      <c r="B21" s="9">
        <f t="shared" ref="B21:B84" si="0">SUM(D21:Z21)</f>
        <v>656896</v>
      </c>
      <c r="C21" t="s">
        <v>56</v>
      </c>
      <c r="E21" s="2">
        <v>0</v>
      </c>
      <c r="F21" s="2">
        <v>0</v>
      </c>
      <c r="G21" s="2">
        <v>500006</v>
      </c>
      <c r="J21" s="2"/>
      <c r="K21" s="2">
        <v>110240</v>
      </c>
      <c r="L21" s="2">
        <v>0</v>
      </c>
      <c r="M21" s="2"/>
      <c r="N21" s="2">
        <v>46650</v>
      </c>
    </row>
    <row r="22" spans="1:14">
      <c r="A22" s="6" t="e">
        <f>VLOOKUP(C22,[1]Sheet1!$D$11:'[1]Sheet1'!$H$17787,4,0)</f>
        <v>#REF!</v>
      </c>
      <c r="B22" s="9">
        <f t="shared" si="0"/>
        <v>12663812</v>
      </c>
      <c r="C22" t="s">
        <v>7</v>
      </c>
      <c r="E22" s="2">
        <v>11000000</v>
      </c>
      <c r="F22" s="2">
        <v>47512</v>
      </c>
      <c r="G22" s="2">
        <v>448203</v>
      </c>
      <c r="H22" s="2">
        <v>878500</v>
      </c>
      <c r="J22" s="2"/>
      <c r="K22" s="2">
        <v>143771</v>
      </c>
      <c r="L22" s="2">
        <v>44000</v>
      </c>
      <c r="M22" s="2">
        <v>42000</v>
      </c>
      <c r="N22" s="2">
        <v>59826</v>
      </c>
    </row>
    <row r="23" spans="1:14">
      <c r="A23" s="7" t="e">
        <f>VLOOKUP(C23,[1]Sheet1!$D$11:'[1]Sheet1'!$H$17787,4,0)</f>
        <v>#REF!</v>
      </c>
      <c r="B23" s="9">
        <f t="shared" si="0"/>
        <v>646461</v>
      </c>
      <c r="C23" t="s">
        <v>57</v>
      </c>
      <c r="E23" s="2">
        <v>0</v>
      </c>
      <c r="F23" s="2">
        <v>0</v>
      </c>
      <c r="G23" s="2">
        <v>449917</v>
      </c>
      <c r="J23" s="2"/>
      <c r="K23" s="2">
        <v>95772</v>
      </c>
      <c r="L23" s="2">
        <v>0</v>
      </c>
      <c r="M23" s="2"/>
      <c r="N23" s="2">
        <v>100772</v>
      </c>
    </row>
    <row r="24" spans="1:14">
      <c r="A24" s="7" t="e">
        <f>VLOOKUP(C24,[1]Sheet1!$D$11:'[1]Sheet1'!$H$17787,4,0)</f>
        <v>#REF!</v>
      </c>
      <c r="B24" s="9">
        <f t="shared" si="0"/>
        <v>21891651</v>
      </c>
      <c r="C24" t="s">
        <v>45</v>
      </c>
      <c r="E24" s="2">
        <v>10240241</v>
      </c>
      <c r="F24" s="2">
        <v>96876</v>
      </c>
      <c r="G24" s="2">
        <v>612330</v>
      </c>
      <c r="H24" s="2">
        <v>5426949</v>
      </c>
      <c r="J24" s="2">
        <v>175282</v>
      </c>
      <c r="K24" s="2">
        <v>127742</v>
      </c>
      <c r="L24" s="2">
        <v>4821917</v>
      </c>
      <c r="M24" s="2">
        <v>337441</v>
      </c>
      <c r="N24" s="2">
        <v>52873</v>
      </c>
    </row>
    <row r="25" spans="1:14">
      <c r="A25" s="6" t="e">
        <f>VLOOKUP(C25,[1]Sheet1!$D$11:'[1]Sheet1'!$H$17787,4,0)</f>
        <v>#REF!</v>
      </c>
      <c r="B25" s="9">
        <f t="shared" si="0"/>
        <v>734049</v>
      </c>
      <c r="C25" t="s">
        <v>58</v>
      </c>
      <c r="E25" s="2">
        <v>0</v>
      </c>
      <c r="F25" s="2">
        <v>0</v>
      </c>
      <c r="G25" s="2">
        <v>575808</v>
      </c>
      <c r="J25" s="2"/>
      <c r="K25" s="2">
        <v>114299</v>
      </c>
      <c r="L25" s="2">
        <v>0</v>
      </c>
      <c r="M25" s="2"/>
      <c r="N25" s="2">
        <v>43942</v>
      </c>
    </row>
    <row r="26" spans="1:14">
      <c r="A26" s="7" t="e">
        <f>VLOOKUP(C26,[1]Sheet1!$D$11:'[1]Sheet1'!$H$17787,4,0)</f>
        <v>#REF!</v>
      </c>
      <c r="B26" s="9">
        <f t="shared" si="0"/>
        <v>10629457</v>
      </c>
      <c r="C26" t="s">
        <v>8</v>
      </c>
      <c r="E26" s="2">
        <v>7879960</v>
      </c>
      <c r="F26" s="2">
        <v>79450</v>
      </c>
      <c r="G26" s="2">
        <v>440765</v>
      </c>
      <c r="H26" s="2">
        <v>1446500</v>
      </c>
      <c r="J26" s="2"/>
      <c r="K26" s="2">
        <v>108689</v>
      </c>
      <c r="L26" s="2">
        <v>608854</v>
      </c>
      <c r="M26" s="2">
        <v>33880</v>
      </c>
      <c r="N26" s="2">
        <v>31359</v>
      </c>
    </row>
    <row r="27" spans="1:14">
      <c r="A27" s="6" t="e">
        <f>VLOOKUP(C27,[1]Sheet1!$D$11:'[1]Sheet1'!$H$17787,4,0)</f>
        <v>#REF!</v>
      </c>
      <c r="B27" s="9">
        <f t="shared" si="0"/>
        <v>3798648</v>
      </c>
      <c r="C27" t="s">
        <v>47</v>
      </c>
      <c r="E27" s="2">
        <v>0</v>
      </c>
      <c r="F27" s="2">
        <v>165000</v>
      </c>
      <c r="G27" s="2">
        <v>133818</v>
      </c>
      <c r="H27" s="2">
        <v>3450000</v>
      </c>
      <c r="J27" s="2"/>
      <c r="K27" s="2">
        <v>39830</v>
      </c>
      <c r="L27" s="2">
        <v>0</v>
      </c>
      <c r="M27" s="2"/>
      <c r="N27" s="2">
        <v>10000</v>
      </c>
    </row>
    <row r="28" spans="1:14">
      <c r="A28" s="6" t="e">
        <f>VLOOKUP(C28,[1]Sheet1!$D$11:'[1]Sheet1'!$H$17787,4,0)</f>
        <v>#REF!</v>
      </c>
      <c r="B28" s="9">
        <f t="shared" si="0"/>
        <v>2101111</v>
      </c>
      <c r="C28" t="s">
        <v>48</v>
      </c>
      <c r="E28" s="2">
        <v>0</v>
      </c>
      <c r="F28" s="2">
        <v>41500</v>
      </c>
      <c r="G28" s="2">
        <v>408323</v>
      </c>
      <c r="H28" s="2">
        <v>289797</v>
      </c>
      <c r="J28" s="2">
        <v>20000</v>
      </c>
      <c r="K28" s="2">
        <v>137868</v>
      </c>
      <c r="L28" s="2">
        <v>1094500</v>
      </c>
      <c r="M28" s="2">
        <v>45000</v>
      </c>
      <c r="N28" s="2">
        <v>64123</v>
      </c>
    </row>
    <row r="29" spans="1:14">
      <c r="A29" s="7" t="e">
        <f>VLOOKUP(C29,[1]Sheet1!$D$11:'[1]Sheet1'!$H$17787,4,0)</f>
        <v>#REF!</v>
      </c>
      <c r="B29" s="9">
        <f t="shared" si="0"/>
        <v>6133972</v>
      </c>
      <c r="C29" t="s">
        <v>59</v>
      </c>
      <c r="E29" s="2">
        <v>0</v>
      </c>
      <c r="F29" s="2">
        <v>0</v>
      </c>
      <c r="G29" s="2">
        <v>462512</v>
      </c>
      <c r="H29" s="2">
        <v>5500000</v>
      </c>
      <c r="J29" s="2"/>
      <c r="K29" s="2">
        <v>104450</v>
      </c>
      <c r="L29" s="2">
        <v>0</v>
      </c>
      <c r="M29" s="2"/>
      <c r="N29" s="2">
        <v>67010</v>
      </c>
    </row>
    <row r="30" spans="1:14">
      <c r="A30" s="7" t="e">
        <f>VLOOKUP(C30,[1]Sheet1!$D$11:'[1]Sheet1'!$H$17787,4,0)</f>
        <v>#REF!</v>
      </c>
      <c r="B30" s="9">
        <f t="shared" si="0"/>
        <v>695335</v>
      </c>
      <c r="C30" t="s">
        <v>153</v>
      </c>
      <c r="E30" s="2">
        <v>0</v>
      </c>
      <c r="F30" s="2">
        <v>0</v>
      </c>
      <c r="G30" s="2">
        <v>472927</v>
      </c>
      <c r="J30" s="2"/>
      <c r="K30" s="2">
        <v>161058</v>
      </c>
      <c r="L30" s="2">
        <v>0</v>
      </c>
      <c r="M30" s="2"/>
      <c r="N30" s="2">
        <v>61350</v>
      </c>
    </row>
    <row r="31" spans="1:14">
      <c r="A31" s="6" t="e">
        <f>VLOOKUP(C31,[1]Sheet1!$D$11:'[1]Sheet1'!$H$17787,4,0)</f>
        <v>#REF!</v>
      </c>
      <c r="B31" s="9">
        <f t="shared" si="0"/>
        <v>502216</v>
      </c>
      <c r="C31" t="s">
        <v>60</v>
      </c>
      <c r="E31" s="2">
        <v>0</v>
      </c>
      <c r="F31" s="2">
        <v>0</v>
      </c>
      <c r="G31" s="2">
        <v>394595</v>
      </c>
      <c r="J31" s="2"/>
      <c r="K31" s="2">
        <v>89581</v>
      </c>
      <c r="L31" s="2">
        <v>0</v>
      </c>
      <c r="M31" s="2"/>
      <c r="N31" s="2">
        <v>18040</v>
      </c>
    </row>
    <row r="32" spans="1:14">
      <c r="A32" s="6" t="e">
        <f>VLOOKUP(C32,[1]Sheet1!$D$11:'[1]Sheet1'!$H$17787,4,0)</f>
        <v>#REF!</v>
      </c>
      <c r="B32" s="9">
        <f t="shared" si="0"/>
        <v>695243</v>
      </c>
      <c r="C32" t="s">
        <v>61</v>
      </c>
      <c r="E32" s="2">
        <v>0</v>
      </c>
      <c r="F32" s="2">
        <v>0</v>
      </c>
      <c r="G32" s="2">
        <v>494448</v>
      </c>
      <c r="J32" s="2"/>
      <c r="K32" s="2">
        <v>121927</v>
      </c>
      <c r="L32" s="2">
        <v>0</v>
      </c>
      <c r="M32" s="2"/>
      <c r="N32" s="2">
        <v>78868</v>
      </c>
    </row>
    <row r="33" spans="1:14">
      <c r="A33" s="7" t="e">
        <f>VLOOKUP(C33,[1]Sheet1!$D$11:'[1]Sheet1'!$H$17787,4,0)</f>
        <v>#REF!</v>
      </c>
      <c r="B33" s="9">
        <f t="shared" si="0"/>
        <v>7408413</v>
      </c>
      <c r="C33" t="s">
        <v>9</v>
      </c>
      <c r="E33" s="2">
        <v>223603</v>
      </c>
      <c r="F33" s="2">
        <v>144775</v>
      </c>
      <c r="G33" s="2">
        <v>484315</v>
      </c>
      <c r="H33" s="2">
        <v>2886452</v>
      </c>
      <c r="J33" s="2">
        <v>198425</v>
      </c>
      <c r="K33" s="2">
        <v>121304</v>
      </c>
      <c r="L33" s="2">
        <v>3274069</v>
      </c>
      <c r="M33" s="2">
        <v>39099</v>
      </c>
      <c r="N33" s="2">
        <v>36371</v>
      </c>
    </row>
    <row r="34" spans="1:14">
      <c r="A34" s="8" t="e">
        <f>VLOOKUP(C34,[1]Sheet1!$D$11:'[1]Sheet1'!$H$17787,4,0)</f>
        <v>#REF!</v>
      </c>
      <c r="B34" s="9">
        <f t="shared" si="0"/>
        <v>330793</v>
      </c>
      <c r="C34" t="s">
        <v>62</v>
      </c>
      <c r="E34" s="2">
        <v>0</v>
      </c>
      <c r="F34" s="2">
        <v>0</v>
      </c>
      <c r="G34" s="2">
        <v>251990</v>
      </c>
      <c r="J34" s="2"/>
      <c r="K34" s="2">
        <v>56803</v>
      </c>
      <c r="L34" s="2"/>
      <c r="M34" s="2"/>
      <c r="N34" s="2">
        <v>22000</v>
      </c>
    </row>
    <row r="35" spans="1:14">
      <c r="A35" s="7" t="e">
        <f>VLOOKUP(C35,[1]Sheet1!$D$11:'[1]Sheet1'!$H$17787,4,0)</f>
        <v>#REF!</v>
      </c>
      <c r="B35" s="9">
        <f t="shared" si="0"/>
        <v>734563</v>
      </c>
      <c r="C35" t="s">
        <v>63</v>
      </c>
      <c r="E35" s="2">
        <v>0</v>
      </c>
      <c r="F35" s="2">
        <v>0</v>
      </c>
      <c r="G35" s="2">
        <v>514543</v>
      </c>
      <c r="J35" s="2">
        <v>40000</v>
      </c>
      <c r="K35" s="2">
        <v>139596</v>
      </c>
      <c r="L35" s="2"/>
      <c r="M35" s="2"/>
      <c r="N35" s="2">
        <v>40424</v>
      </c>
    </row>
    <row r="36" spans="1:14">
      <c r="A36" s="8" t="e">
        <f>VLOOKUP(C36,[1]Sheet1!$D$11:'[1]Sheet1'!$H$17787,4,0)</f>
        <v>#REF!</v>
      </c>
      <c r="B36" s="9">
        <f t="shared" si="0"/>
        <v>519900</v>
      </c>
      <c r="C36" t="s">
        <v>64</v>
      </c>
      <c r="E36" s="2">
        <v>0</v>
      </c>
      <c r="F36" s="2">
        <v>0</v>
      </c>
      <c r="G36" s="2">
        <v>374370</v>
      </c>
      <c r="J36" s="2"/>
      <c r="K36" s="2">
        <v>84000</v>
      </c>
      <c r="L36" s="2"/>
      <c r="M36" s="2"/>
      <c r="N36" s="2">
        <v>61530</v>
      </c>
    </row>
    <row r="37" spans="1:14">
      <c r="A37" s="7" t="e">
        <f>VLOOKUP(C37,[1]Sheet1!$D$11:'[1]Sheet1'!$H$17787,4,0)</f>
        <v>#REF!</v>
      </c>
      <c r="B37" s="9">
        <f t="shared" si="0"/>
        <v>389676</v>
      </c>
      <c r="C37" t="s">
        <v>65</v>
      </c>
      <c r="E37" s="2">
        <v>0</v>
      </c>
      <c r="F37" s="2">
        <v>0</v>
      </c>
      <c r="G37" s="2">
        <v>253224</v>
      </c>
      <c r="J37" s="2"/>
      <c r="K37" s="2">
        <v>86105</v>
      </c>
      <c r="L37" s="2"/>
      <c r="M37" s="2"/>
      <c r="N37" s="2">
        <v>50347</v>
      </c>
    </row>
    <row r="38" spans="1:14">
      <c r="A38" s="6" t="e">
        <f>VLOOKUP(C38,[1]Sheet1!$D$11:'[1]Sheet1'!$H$17787,4,0)</f>
        <v>#REF!</v>
      </c>
      <c r="B38" s="9">
        <f t="shared" si="0"/>
        <v>381995</v>
      </c>
      <c r="C38" t="s">
        <v>66</v>
      </c>
      <c r="E38" s="2">
        <v>0</v>
      </c>
      <c r="F38" s="2">
        <v>0</v>
      </c>
      <c r="G38" s="2">
        <v>247621</v>
      </c>
      <c r="J38" s="2"/>
      <c r="K38" s="2">
        <v>100885</v>
      </c>
      <c r="L38" s="2"/>
      <c r="M38" s="2"/>
      <c r="N38" s="2">
        <v>33489</v>
      </c>
    </row>
    <row r="39" spans="1:14">
      <c r="A39" s="8" t="e">
        <f>VLOOKUP(C39,[1]Sheet1!$D$11:'[1]Sheet1'!$H$17787,4,0)</f>
        <v>#REF!</v>
      </c>
      <c r="B39" s="9">
        <f t="shared" si="0"/>
        <v>4890729</v>
      </c>
      <c r="C39" t="s">
        <v>67</v>
      </c>
      <c r="E39" s="2">
        <v>0</v>
      </c>
      <c r="F39" s="2">
        <v>0</v>
      </c>
      <c r="G39" s="2">
        <v>582885</v>
      </c>
      <c r="H39" s="2">
        <v>22253</v>
      </c>
      <c r="J39" s="2">
        <v>132000</v>
      </c>
      <c r="K39" s="2">
        <v>565038</v>
      </c>
      <c r="L39" s="2">
        <v>3300000</v>
      </c>
      <c r="M39" s="2">
        <v>22000</v>
      </c>
      <c r="N39" s="2">
        <v>266553</v>
      </c>
    </row>
    <row r="40" spans="1:14">
      <c r="A40" s="6" t="e">
        <f>VLOOKUP(C40,[1]Sheet1!$D$11:'[1]Sheet1'!$H$17787,4,0)</f>
        <v>#REF!</v>
      </c>
      <c r="B40" s="9">
        <f t="shared" si="0"/>
        <v>895930</v>
      </c>
      <c r="C40" t="s">
        <v>68</v>
      </c>
      <c r="E40" s="2">
        <v>0</v>
      </c>
      <c r="F40" s="2">
        <v>0</v>
      </c>
      <c r="G40" s="2">
        <v>700746</v>
      </c>
      <c r="J40" s="2"/>
      <c r="K40" s="2">
        <v>114134</v>
      </c>
      <c r="L40" s="2"/>
      <c r="M40" s="2"/>
      <c r="N40" s="2">
        <v>81050</v>
      </c>
    </row>
    <row r="41" spans="1:14">
      <c r="A41" s="6" t="e">
        <f>VLOOKUP(C41,[1]Sheet1!$D$11:'[1]Sheet1'!$H$17787,4,0)</f>
        <v>#REF!</v>
      </c>
      <c r="B41" s="9">
        <f t="shared" si="0"/>
        <v>63543</v>
      </c>
      <c r="C41" t="s">
        <v>69</v>
      </c>
      <c r="E41" s="2">
        <v>0</v>
      </c>
      <c r="F41" s="2">
        <v>0</v>
      </c>
      <c r="G41" s="2">
        <v>37543</v>
      </c>
      <c r="J41" s="2"/>
      <c r="K41" s="2">
        <v>26000</v>
      </c>
      <c r="L41" s="2"/>
      <c r="M41" s="2"/>
    </row>
    <row r="42" spans="1:14">
      <c r="A42" t="e">
        <f>VLOOKUP(C42,[1]Sheet1!$D$11:'[1]Sheet1'!$H$17787,4,0)</f>
        <v>#REF!</v>
      </c>
      <c r="B42" s="9">
        <f t="shared" si="0"/>
        <v>31321332</v>
      </c>
      <c r="C42" t="s">
        <v>10</v>
      </c>
      <c r="E42" s="2">
        <v>11897680</v>
      </c>
      <c r="F42" s="2">
        <v>22000</v>
      </c>
      <c r="G42" s="2">
        <v>627260</v>
      </c>
      <c r="H42" s="2">
        <v>14437190</v>
      </c>
      <c r="J42" s="2">
        <v>141812</v>
      </c>
      <c r="K42" s="2">
        <v>204800</v>
      </c>
      <c r="L42" s="2">
        <v>3636156</v>
      </c>
      <c r="M42" s="2">
        <v>232562</v>
      </c>
      <c r="N42" s="2">
        <v>121872</v>
      </c>
    </row>
    <row r="43" spans="1:14">
      <c r="A43" s="6" t="e">
        <f>VLOOKUP(C43,[1]Sheet1!$D$11:'[1]Sheet1'!$H$17787,4,0)</f>
        <v>#REF!</v>
      </c>
      <c r="B43" s="9">
        <f t="shared" si="0"/>
        <v>538617</v>
      </c>
      <c r="C43" t="s">
        <v>70</v>
      </c>
      <c r="E43" s="2">
        <v>0</v>
      </c>
      <c r="F43" s="2">
        <v>0</v>
      </c>
      <c r="G43" s="2">
        <v>387717</v>
      </c>
      <c r="J43" s="2"/>
      <c r="K43" s="2">
        <v>92670</v>
      </c>
      <c r="L43" s="2"/>
      <c r="M43" s="2"/>
      <c r="N43" s="2">
        <v>58230</v>
      </c>
    </row>
    <row r="44" spans="1:14">
      <c r="A44" s="6" t="e">
        <f>VLOOKUP(C44,[1]Sheet1!$D$11:'[1]Sheet1'!$H$17787,4,0)</f>
        <v>#REF!</v>
      </c>
      <c r="B44" s="9">
        <f t="shared" si="0"/>
        <v>1004856</v>
      </c>
      <c r="C44" t="s">
        <v>71</v>
      </c>
      <c r="E44" s="2">
        <v>0</v>
      </c>
      <c r="F44" s="2">
        <v>0</v>
      </c>
      <c r="G44" s="2">
        <v>497326</v>
      </c>
      <c r="J44" s="2">
        <v>110000</v>
      </c>
      <c r="K44" s="2">
        <v>87906</v>
      </c>
      <c r="L44" s="2"/>
      <c r="M44" s="2">
        <v>214497</v>
      </c>
      <c r="N44" s="2">
        <v>95127</v>
      </c>
    </row>
    <row r="45" spans="1:14">
      <c r="A45" s="7" t="e">
        <f>VLOOKUP(C45,[1]Sheet1!$D$11:'[1]Sheet1'!$H$17787,4,0)</f>
        <v>#REF!</v>
      </c>
      <c r="B45" s="9">
        <f t="shared" si="0"/>
        <v>14797423</v>
      </c>
      <c r="C45" t="s">
        <v>154</v>
      </c>
      <c r="E45" s="2">
        <v>3481563</v>
      </c>
      <c r="F45" s="2">
        <v>0</v>
      </c>
      <c r="G45" s="2">
        <v>580106</v>
      </c>
      <c r="H45" s="2">
        <v>6970000</v>
      </c>
      <c r="J45" s="2"/>
      <c r="K45" s="2">
        <v>223755</v>
      </c>
      <c r="L45" s="2">
        <v>3465000</v>
      </c>
      <c r="M45" s="2"/>
      <c r="N45" s="2">
        <v>76999</v>
      </c>
    </row>
    <row r="46" spans="1:14">
      <c r="A46" s="8" t="e">
        <f>VLOOKUP(C46,[1]Sheet1!$D$11:'[1]Sheet1'!$H$17787,4,0)</f>
        <v>#REF!</v>
      </c>
      <c r="B46" s="9">
        <f t="shared" si="0"/>
        <v>24073608</v>
      </c>
      <c r="C46" t="s">
        <v>11</v>
      </c>
      <c r="E46" s="2">
        <v>6000000</v>
      </c>
      <c r="F46" s="2">
        <v>100500</v>
      </c>
      <c r="G46" s="2">
        <v>765659</v>
      </c>
      <c r="H46" s="2">
        <v>5060523</v>
      </c>
      <c r="J46" s="2">
        <v>176040</v>
      </c>
      <c r="K46" s="2">
        <v>182944</v>
      </c>
      <c r="L46" s="2">
        <v>11570000</v>
      </c>
      <c r="M46" s="2">
        <v>160250</v>
      </c>
      <c r="N46" s="2">
        <v>57692</v>
      </c>
    </row>
    <row r="47" spans="1:14">
      <c r="A47" s="7" t="e">
        <f>VLOOKUP(C47,[1]Sheet1!$D$11:'[1]Sheet1'!$H$17787,4,0)</f>
        <v>#REF!</v>
      </c>
      <c r="B47" s="9">
        <f t="shared" si="0"/>
        <v>3767179</v>
      </c>
      <c r="C47" t="s">
        <v>72</v>
      </c>
      <c r="E47" s="2">
        <v>0</v>
      </c>
      <c r="F47" s="2">
        <v>0</v>
      </c>
      <c r="G47" s="2">
        <v>544094</v>
      </c>
      <c r="H47" s="2">
        <v>3000000</v>
      </c>
      <c r="J47" s="2"/>
      <c r="K47" s="2">
        <v>108750</v>
      </c>
      <c r="L47" s="2"/>
      <c r="M47" s="2">
        <v>76835</v>
      </c>
      <c r="N47" s="2">
        <v>37500</v>
      </c>
    </row>
    <row r="48" spans="1:14">
      <c r="A48" s="6" t="e">
        <f>VLOOKUP(C48,[1]Sheet1!$D$11:'[1]Sheet1'!$H$17787,4,0)</f>
        <v>#REF!</v>
      </c>
      <c r="B48" s="9">
        <f t="shared" si="0"/>
        <v>907394</v>
      </c>
      <c r="C48" t="s">
        <v>73</v>
      </c>
      <c r="E48" s="2">
        <v>0</v>
      </c>
      <c r="F48" s="2">
        <v>0</v>
      </c>
      <c r="G48" s="2">
        <v>579084</v>
      </c>
      <c r="J48" s="2"/>
      <c r="K48" s="2">
        <v>206112</v>
      </c>
      <c r="L48" s="2"/>
      <c r="M48" s="2"/>
      <c r="N48" s="2">
        <v>122198</v>
      </c>
    </row>
    <row r="49" spans="1:14">
      <c r="A49" s="7" t="e">
        <f>VLOOKUP(C49,[1]Sheet1!$D$11:'[1]Sheet1'!$H$17787,4,0)</f>
        <v>#REF!</v>
      </c>
      <c r="B49" s="9">
        <f t="shared" si="0"/>
        <v>1610733</v>
      </c>
      <c r="C49" t="s">
        <v>74</v>
      </c>
      <c r="E49" s="2">
        <v>0</v>
      </c>
      <c r="F49" s="2">
        <v>0</v>
      </c>
      <c r="G49" s="2">
        <v>693939</v>
      </c>
      <c r="J49" s="2"/>
      <c r="K49" s="2">
        <v>254244</v>
      </c>
      <c r="L49" s="2">
        <v>440000</v>
      </c>
      <c r="M49" s="2"/>
      <c r="N49" s="2">
        <v>222550</v>
      </c>
    </row>
    <row r="50" spans="1:14">
      <c r="A50" t="e">
        <f>VLOOKUP(C50,[1]Sheet1!$D$11:'[1]Sheet1'!$H$17787,4,0)</f>
        <v>#REF!</v>
      </c>
      <c r="B50" s="9">
        <f t="shared" si="0"/>
        <v>830094</v>
      </c>
      <c r="C50" t="s">
        <v>75</v>
      </c>
      <c r="E50" s="2">
        <v>0</v>
      </c>
      <c r="F50" s="2">
        <v>0</v>
      </c>
      <c r="G50" s="2">
        <v>382662</v>
      </c>
      <c r="H50" s="2">
        <v>226500</v>
      </c>
      <c r="J50" s="2">
        <v>21890</v>
      </c>
      <c r="K50" s="2">
        <v>150232</v>
      </c>
      <c r="L50" s="2"/>
      <c r="M50" s="2">
        <v>21670</v>
      </c>
      <c r="N50" s="2">
        <v>27140</v>
      </c>
    </row>
    <row r="51" spans="1:14">
      <c r="A51" s="7" t="e">
        <f>VLOOKUP(C51,[1]Sheet1!$D$11:'[1]Sheet1'!$H$17787,4,0)</f>
        <v>#REF!</v>
      </c>
      <c r="B51" s="9">
        <f t="shared" si="0"/>
        <v>598609</v>
      </c>
      <c r="C51" t="s">
        <v>76</v>
      </c>
      <c r="E51" s="2">
        <v>0</v>
      </c>
      <c r="F51" s="2">
        <v>0</v>
      </c>
      <c r="G51" s="2">
        <v>389811</v>
      </c>
      <c r="J51" s="2"/>
      <c r="K51" s="2">
        <v>151285</v>
      </c>
      <c r="L51" s="2"/>
      <c r="M51" s="2">
        <v>15000</v>
      </c>
      <c r="N51" s="2">
        <v>42513</v>
      </c>
    </row>
    <row r="52" spans="1:14">
      <c r="A52" s="6" t="e">
        <f>VLOOKUP(C52,[1]Sheet1!$D$11:'[1]Sheet1'!$H$17787,4,0)</f>
        <v>#REF!</v>
      </c>
      <c r="B52" s="9">
        <f t="shared" si="0"/>
        <v>558147</v>
      </c>
      <c r="C52" t="s">
        <v>77</v>
      </c>
      <c r="E52" s="2">
        <v>0</v>
      </c>
      <c r="F52" s="2">
        <v>0</v>
      </c>
      <c r="G52" s="2">
        <v>399987</v>
      </c>
      <c r="J52" s="2"/>
      <c r="K52" s="2">
        <v>104410</v>
      </c>
      <c r="L52" s="2"/>
      <c r="N52" s="2">
        <v>53750</v>
      </c>
    </row>
    <row r="53" spans="1:14">
      <c r="A53" s="6" t="e">
        <f>VLOOKUP(C53,[1]Sheet1!$D$11:'[1]Sheet1'!$H$17787,4,0)</f>
        <v>#REF!</v>
      </c>
      <c r="B53" s="9">
        <f t="shared" si="0"/>
        <v>17826381</v>
      </c>
      <c r="C53" t="s">
        <v>12</v>
      </c>
      <c r="E53" s="2">
        <v>2240150</v>
      </c>
      <c r="F53" s="2">
        <v>0</v>
      </c>
      <c r="G53" s="2">
        <v>477144</v>
      </c>
      <c r="H53" s="2">
        <v>7316500</v>
      </c>
      <c r="J53" s="2">
        <v>80082</v>
      </c>
      <c r="K53" s="2">
        <v>214827</v>
      </c>
      <c r="L53" s="2">
        <v>7410953</v>
      </c>
      <c r="M53" s="2">
        <v>76725</v>
      </c>
      <c r="N53" s="2">
        <v>10000</v>
      </c>
    </row>
    <row r="54" spans="1:14">
      <c r="A54" s="6" t="e">
        <f>VLOOKUP(C54,[1]Sheet1!$D$11:'[1]Sheet1'!$H$17787,4,0)</f>
        <v>#REF!</v>
      </c>
      <c r="B54" s="9">
        <f t="shared" si="0"/>
        <v>824203</v>
      </c>
      <c r="C54" t="s">
        <v>49</v>
      </c>
      <c r="E54" s="2">
        <v>0</v>
      </c>
      <c r="F54" s="2">
        <v>41195</v>
      </c>
      <c r="G54" s="2">
        <v>268933</v>
      </c>
      <c r="H54" s="2">
        <v>269000</v>
      </c>
      <c r="J54" s="2">
        <v>100000</v>
      </c>
      <c r="K54" s="2">
        <v>42075</v>
      </c>
      <c r="L54" s="2">
        <v>55000</v>
      </c>
      <c r="M54" s="2"/>
      <c r="N54" s="2">
        <v>48000</v>
      </c>
    </row>
    <row r="55" spans="1:14">
      <c r="A55" s="6" t="e">
        <f>VLOOKUP(C55,[1]Sheet1!$D$11:'[1]Sheet1'!$H$17787,4,0)</f>
        <v>#REF!</v>
      </c>
      <c r="B55" s="9">
        <f t="shared" si="0"/>
        <v>472677</v>
      </c>
      <c r="C55" t="s">
        <v>78</v>
      </c>
      <c r="E55" s="2">
        <v>0</v>
      </c>
      <c r="F55" s="2">
        <v>0</v>
      </c>
      <c r="G55" s="2">
        <v>308183</v>
      </c>
      <c r="J55" s="2"/>
      <c r="K55" s="2">
        <v>110294</v>
      </c>
      <c r="L55" s="2"/>
      <c r="M55" s="2"/>
      <c r="N55" s="2">
        <v>54200</v>
      </c>
    </row>
    <row r="56" spans="1:14">
      <c r="A56" t="e">
        <f>VLOOKUP(C56,[1]Sheet1!$D$11:'[1]Sheet1'!$H$17787,4,0)</f>
        <v>#REF!</v>
      </c>
      <c r="B56" s="9">
        <f t="shared" si="0"/>
        <v>15613038</v>
      </c>
      <c r="C56" t="s">
        <v>13</v>
      </c>
      <c r="E56" s="2">
        <v>7243440</v>
      </c>
      <c r="F56" s="2">
        <v>63616</v>
      </c>
      <c r="G56" s="2">
        <v>427322</v>
      </c>
      <c r="H56" s="2">
        <v>540000</v>
      </c>
      <c r="J56" s="2">
        <v>101670</v>
      </c>
      <c r="K56" s="2">
        <v>155554</v>
      </c>
      <c r="L56" s="2">
        <v>6906296</v>
      </c>
      <c r="M56" s="2">
        <v>128500</v>
      </c>
      <c r="N56" s="2">
        <v>46640</v>
      </c>
    </row>
    <row r="57" spans="1:14">
      <c r="A57" s="6" t="e">
        <f>VLOOKUP(C57,[1]Sheet1!$D$11:'[1]Sheet1'!$H$17787,4,0)</f>
        <v>#REF!</v>
      </c>
      <c r="B57" s="9">
        <f t="shared" si="0"/>
        <v>1716696</v>
      </c>
      <c r="C57" t="s">
        <v>14</v>
      </c>
      <c r="E57" s="2">
        <v>66000</v>
      </c>
      <c r="F57" s="2">
        <v>0</v>
      </c>
      <c r="G57" s="2">
        <v>499594</v>
      </c>
      <c r="H57" s="2">
        <v>822250</v>
      </c>
      <c r="J57" s="2"/>
      <c r="K57" s="2">
        <v>212995</v>
      </c>
      <c r="M57" s="2">
        <v>54964</v>
      </c>
      <c r="N57" s="2">
        <v>60893</v>
      </c>
    </row>
    <row r="58" spans="1:14">
      <c r="A58" s="7" t="e">
        <f>VLOOKUP(C58,[1]Sheet1!$D$11:'[1]Sheet1'!$H$17787,4,0)</f>
        <v>#REF!</v>
      </c>
      <c r="B58" s="9">
        <f t="shared" si="0"/>
        <v>973397</v>
      </c>
      <c r="C58" t="s">
        <v>79</v>
      </c>
      <c r="E58" s="2">
        <v>0</v>
      </c>
      <c r="F58" s="2">
        <v>0</v>
      </c>
      <c r="G58" s="2">
        <v>499161</v>
      </c>
      <c r="J58" s="2">
        <v>240456</v>
      </c>
      <c r="K58" s="2">
        <v>139486</v>
      </c>
      <c r="L58" s="2"/>
      <c r="M58" s="2"/>
      <c r="N58" s="2">
        <v>94294</v>
      </c>
    </row>
    <row r="59" spans="1:14">
      <c r="A59" s="8" t="e">
        <f>VLOOKUP(C59,[1]Sheet1!$D$11:'[1]Sheet1'!$H$17787,4,0)</f>
        <v>#REF!</v>
      </c>
      <c r="B59" s="9">
        <f t="shared" si="0"/>
        <v>31026841</v>
      </c>
      <c r="C59" t="s">
        <v>15</v>
      </c>
      <c r="E59" s="2">
        <v>9994432</v>
      </c>
      <c r="F59" s="2">
        <v>350000</v>
      </c>
      <c r="G59" s="2">
        <v>290906</v>
      </c>
      <c r="H59" s="2">
        <v>10305403</v>
      </c>
      <c r="J59" s="2">
        <v>35000</v>
      </c>
      <c r="K59" s="2">
        <v>166711</v>
      </c>
      <c r="L59" s="2">
        <v>9751750</v>
      </c>
      <c r="M59" s="2">
        <v>108318</v>
      </c>
      <c r="N59" s="2">
        <v>24321</v>
      </c>
    </row>
    <row r="60" spans="1:14">
      <c r="A60" t="e">
        <f>VLOOKUP(C60,[1]Sheet1!$D$11:'[1]Sheet1'!$H$17787,4,0)</f>
        <v>#REF!</v>
      </c>
      <c r="B60" s="9">
        <f t="shared" si="0"/>
        <v>588950</v>
      </c>
      <c r="C60" t="s">
        <v>82</v>
      </c>
      <c r="E60" s="2">
        <v>0</v>
      </c>
      <c r="F60" s="2">
        <v>0</v>
      </c>
      <c r="G60" s="2">
        <v>400050</v>
      </c>
      <c r="J60" s="2"/>
      <c r="K60" s="2">
        <v>90400</v>
      </c>
      <c r="L60" s="2"/>
      <c r="M60" s="2"/>
      <c r="N60" s="2">
        <v>98500</v>
      </c>
    </row>
    <row r="61" spans="1:14">
      <c r="A61" s="8" t="e">
        <f>VLOOKUP(C61,[1]Sheet1!$D$11:'[1]Sheet1'!$H$17787,4,0)</f>
        <v>#REF!</v>
      </c>
      <c r="B61" s="9">
        <f t="shared" si="0"/>
        <v>2440886</v>
      </c>
      <c r="C61" t="s">
        <v>80</v>
      </c>
      <c r="E61" s="2">
        <v>0</v>
      </c>
      <c r="F61" s="2">
        <v>0</v>
      </c>
      <c r="G61" s="2">
        <v>189236</v>
      </c>
      <c r="J61" s="2"/>
      <c r="K61" s="2">
        <v>22000</v>
      </c>
      <c r="L61" s="2">
        <v>2225250</v>
      </c>
      <c r="M61" s="2"/>
      <c r="N61" s="2">
        <v>4400</v>
      </c>
    </row>
    <row r="62" spans="1:14">
      <c r="A62" s="6" t="e">
        <f>VLOOKUP(C62,[1]Sheet1!$D$11:'[1]Sheet1'!$H$17787,4,0)</f>
        <v>#REF!</v>
      </c>
      <c r="B62" s="9">
        <f t="shared" si="0"/>
        <v>988104</v>
      </c>
      <c r="C62" t="s">
        <v>81</v>
      </c>
      <c r="E62" s="2">
        <v>0</v>
      </c>
      <c r="F62" s="2">
        <v>0</v>
      </c>
      <c r="G62" s="2">
        <v>688742</v>
      </c>
      <c r="J62" s="2"/>
      <c r="K62" s="2">
        <v>175332</v>
      </c>
      <c r="L62" s="2">
        <v>29645</v>
      </c>
      <c r="M62" s="2"/>
      <c r="N62" s="2">
        <v>94385</v>
      </c>
    </row>
    <row r="63" spans="1:14">
      <c r="A63" s="6" t="e">
        <f>VLOOKUP(C63,[1]Sheet1!$D$11:'[1]Sheet1'!$H$17787,4,0)</f>
        <v>#REF!</v>
      </c>
      <c r="B63" s="9">
        <f t="shared" si="0"/>
        <v>671727</v>
      </c>
      <c r="C63" t="s">
        <v>83</v>
      </c>
      <c r="E63" s="2">
        <v>0</v>
      </c>
      <c r="F63" s="2">
        <v>0</v>
      </c>
      <c r="G63" s="2">
        <v>450892</v>
      </c>
      <c r="J63" s="2"/>
      <c r="K63" s="2">
        <v>99658</v>
      </c>
      <c r="L63" s="2"/>
      <c r="M63" s="2"/>
      <c r="N63" s="2">
        <v>121177</v>
      </c>
    </row>
    <row r="64" spans="1:14">
      <c r="A64" s="7" t="e">
        <f>VLOOKUP(C64,[1]Sheet1!$D$11:'[1]Sheet1'!$H$17787,4,0)</f>
        <v>#REF!</v>
      </c>
      <c r="B64" s="9">
        <f t="shared" si="0"/>
        <v>38585584</v>
      </c>
      <c r="C64" t="s">
        <v>16</v>
      </c>
      <c r="E64" s="2">
        <v>17017601</v>
      </c>
      <c r="F64" s="2">
        <v>420010</v>
      </c>
      <c r="G64" s="2">
        <v>452473</v>
      </c>
      <c r="H64" s="2">
        <v>16490527</v>
      </c>
      <c r="J64" s="2">
        <v>165775</v>
      </c>
      <c r="K64" s="2">
        <v>97107</v>
      </c>
      <c r="L64" s="2">
        <v>3666373</v>
      </c>
      <c r="M64" s="2">
        <v>225434</v>
      </c>
      <c r="N64" s="2">
        <v>50284</v>
      </c>
    </row>
    <row r="65" spans="1:14">
      <c r="A65" s="6" t="e">
        <f>VLOOKUP(C65,[1]Sheet1!$D$11:'[1]Sheet1'!$H$17787,4,0)</f>
        <v>#REF!</v>
      </c>
      <c r="B65" s="9">
        <f t="shared" si="0"/>
        <v>10893239</v>
      </c>
      <c r="C65" t="s">
        <v>155</v>
      </c>
      <c r="E65" s="2">
        <v>7383031</v>
      </c>
      <c r="F65" s="2">
        <v>120000</v>
      </c>
      <c r="G65" s="2">
        <v>592710</v>
      </c>
      <c r="H65" s="2">
        <v>1600000</v>
      </c>
      <c r="J65" s="2"/>
      <c r="K65" s="2">
        <v>109655</v>
      </c>
      <c r="L65" s="2">
        <v>934670</v>
      </c>
      <c r="M65" s="2">
        <v>78000</v>
      </c>
      <c r="N65" s="2">
        <v>75173</v>
      </c>
    </row>
    <row r="66" spans="1:14">
      <c r="A66" s="8" t="e">
        <f>VLOOKUP(C66,[1]Sheet1!$D$11:'[1]Sheet1'!$H$17787,4,0)</f>
        <v>#REF!</v>
      </c>
      <c r="B66" s="9">
        <f t="shared" si="0"/>
        <v>1244780</v>
      </c>
      <c r="C66" t="s">
        <v>84</v>
      </c>
      <c r="E66" s="2">
        <v>0</v>
      </c>
      <c r="F66" s="2">
        <v>0</v>
      </c>
      <c r="G66" s="2">
        <v>815650</v>
      </c>
      <c r="J66" s="2">
        <v>19310</v>
      </c>
      <c r="K66" s="2">
        <v>275711</v>
      </c>
      <c r="L66" s="2">
        <v>0</v>
      </c>
      <c r="M66" s="2"/>
      <c r="N66" s="2">
        <v>134109</v>
      </c>
    </row>
    <row r="67" spans="1:14">
      <c r="A67" s="8" t="e">
        <f>VLOOKUP(C67,[1]Sheet1!$D$11:'[1]Sheet1'!$H$17787,4,0)</f>
        <v>#REF!</v>
      </c>
      <c r="B67" s="9">
        <f t="shared" si="0"/>
        <v>1442262</v>
      </c>
      <c r="C67" t="s">
        <v>17</v>
      </c>
      <c r="E67" s="2">
        <v>550000</v>
      </c>
      <c r="F67" s="2">
        <v>6217</v>
      </c>
      <c r="G67" s="2">
        <v>425416</v>
      </c>
      <c r="J67" s="2">
        <v>55000</v>
      </c>
      <c r="K67" s="2">
        <v>129846</v>
      </c>
      <c r="L67" s="2">
        <v>248573</v>
      </c>
      <c r="M67" s="2"/>
      <c r="N67" s="2">
        <v>27210</v>
      </c>
    </row>
    <row r="68" spans="1:14">
      <c r="A68" s="7" t="e">
        <f>VLOOKUP(C68,[1]Sheet1!$D$11:'[1]Sheet1'!$H$17787,4,0)</f>
        <v>#REF!</v>
      </c>
      <c r="B68" s="9">
        <f t="shared" si="0"/>
        <v>17887102</v>
      </c>
      <c r="C68" t="s">
        <v>18</v>
      </c>
      <c r="E68" s="2">
        <v>7260325</v>
      </c>
      <c r="F68" s="2">
        <v>99685</v>
      </c>
      <c r="G68" s="2">
        <v>544255</v>
      </c>
      <c r="H68" s="2">
        <v>3959867</v>
      </c>
      <c r="J68" s="2">
        <v>158617</v>
      </c>
      <c r="K68" s="2">
        <v>143684</v>
      </c>
      <c r="L68" s="2">
        <v>5611130</v>
      </c>
      <c r="M68" s="2">
        <v>97489</v>
      </c>
      <c r="N68" s="2">
        <v>12050</v>
      </c>
    </row>
    <row r="69" spans="1:14">
      <c r="A69" s="6" t="e">
        <f>VLOOKUP(C69,[1]Sheet1!$D$11:'[1]Sheet1'!$H$17787,4,0)</f>
        <v>#REF!</v>
      </c>
      <c r="B69" s="9">
        <f t="shared" si="0"/>
        <v>220525</v>
      </c>
      <c r="C69" t="s">
        <v>85</v>
      </c>
      <c r="E69" s="2">
        <v>0</v>
      </c>
      <c r="F69" s="2">
        <v>0</v>
      </c>
      <c r="G69" s="2">
        <v>165792</v>
      </c>
      <c r="J69" s="2"/>
      <c r="K69" s="2">
        <v>13250</v>
      </c>
      <c r="L69" s="2"/>
      <c r="M69" s="2"/>
      <c r="N69" s="2">
        <v>41483</v>
      </c>
    </row>
    <row r="70" spans="1:14">
      <c r="A70" s="8" t="e">
        <f>VLOOKUP(C70,[1]Sheet1!$D$11:'[1]Sheet1'!$H$17787,4,0)</f>
        <v>#REF!</v>
      </c>
      <c r="B70" s="9">
        <f t="shared" si="0"/>
        <v>1242430</v>
      </c>
      <c r="C70" t="s">
        <v>86</v>
      </c>
      <c r="E70" s="2">
        <v>0</v>
      </c>
      <c r="F70" s="2">
        <v>0</v>
      </c>
      <c r="G70" s="2">
        <v>407263</v>
      </c>
      <c r="H70" s="2">
        <v>362200</v>
      </c>
      <c r="J70" s="2">
        <v>58947</v>
      </c>
      <c r="K70" s="2">
        <v>171211</v>
      </c>
      <c r="L70" s="2">
        <v>209000</v>
      </c>
      <c r="M70" s="2"/>
      <c r="N70" s="2">
        <v>33809</v>
      </c>
    </row>
    <row r="71" spans="1:14">
      <c r="A71" s="7" t="e">
        <f>VLOOKUP(C71,[1]Sheet1!$D$11:'[1]Sheet1'!$H$17787,4,0)</f>
        <v>#REF!</v>
      </c>
      <c r="B71" s="9">
        <f t="shared" si="0"/>
        <v>1547746</v>
      </c>
      <c r="C71" t="s">
        <v>87</v>
      </c>
      <c r="E71" s="2">
        <v>0</v>
      </c>
      <c r="F71" s="2">
        <v>0</v>
      </c>
      <c r="G71" s="2">
        <v>404668</v>
      </c>
      <c r="J71" s="2"/>
      <c r="K71" s="2">
        <v>69978</v>
      </c>
      <c r="L71" s="2">
        <v>982050</v>
      </c>
      <c r="M71" s="2"/>
      <c r="N71" s="2">
        <v>91050</v>
      </c>
    </row>
    <row r="72" spans="1:14">
      <c r="A72" s="8" t="e">
        <f>VLOOKUP(C72,[1]Sheet1!$D$11:'[1]Sheet1'!$H$17787,4,0)</f>
        <v>#REF!</v>
      </c>
      <c r="B72" s="9">
        <f t="shared" si="0"/>
        <v>4289025</v>
      </c>
      <c r="C72" t="s">
        <v>43</v>
      </c>
      <c r="E72" s="2">
        <v>396000</v>
      </c>
      <c r="F72" s="2">
        <v>30000</v>
      </c>
      <c r="G72" s="2">
        <v>260384</v>
      </c>
      <c r="H72" s="2">
        <v>1562717</v>
      </c>
      <c r="J72" s="2">
        <v>105358</v>
      </c>
      <c r="K72" s="2">
        <v>42800</v>
      </c>
      <c r="L72" s="2">
        <v>1719565</v>
      </c>
      <c r="M72" s="2">
        <v>109502</v>
      </c>
      <c r="N72" s="2">
        <v>62699</v>
      </c>
    </row>
    <row r="73" spans="1:14">
      <c r="A73" s="8" t="e">
        <f>VLOOKUP(C73,[1]Sheet1!$D$11:'[1]Sheet1'!$H$17787,4,0)</f>
        <v>#REF!</v>
      </c>
      <c r="B73" s="9">
        <f t="shared" si="0"/>
        <v>513887</v>
      </c>
      <c r="C73" t="s">
        <v>88</v>
      </c>
      <c r="E73" s="2">
        <v>0</v>
      </c>
      <c r="F73" s="2">
        <v>0</v>
      </c>
      <c r="G73" s="2">
        <v>290904</v>
      </c>
      <c r="J73" s="2"/>
      <c r="K73" s="2">
        <v>121163</v>
      </c>
      <c r="L73" s="2"/>
      <c r="M73" s="2"/>
      <c r="N73" s="2">
        <v>101820</v>
      </c>
    </row>
    <row r="74" spans="1:14">
      <c r="A74" s="7" t="e">
        <f>VLOOKUP(C74,[1]Sheet1!$D$11:'[1]Sheet1'!$H$17787,4,0)</f>
        <v>#REF!</v>
      </c>
      <c r="B74" s="9">
        <f t="shared" si="0"/>
        <v>20220553</v>
      </c>
      <c r="C74" t="s">
        <v>44</v>
      </c>
      <c r="E74" s="2">
        <v>6613756</v>
      </c>
      <c r="F74" s="2">
        <v>35400</v>
      </c>
      <c r="G74" s="2">
        <v>407999</v>
      </c>
      <c r="H74" s="2">
        <v>3639957</v>
      </c>
      <c r="J74" s="2">
        <v>40654</v>
      </c>
      <c r="K74" s="2">
        <v>92681</v>
      </c>
      <c r="L74" s="2">
        <v>9315009</v>
      </c>
      <c r="M74" s="2">
        <v>16500</v>
      </c>
      <c r="N74" s="2">
        <v>58597</v>
      </c>
    </row>
    <row r="75" spans="1:14">
      <c r="A75" s="6" t="e">
        <f>VLOOKUP(C75,[1]Sheet1!$D$11:'[1]Sheet1'!$H$17787,4,0)</f>
        <v>#REF!</v>
      </c>
      <c r="B75" s="9">
        <f t="shared" si="0"/>
        <v>902922</v>
      </c>
      <c r="C75" t="s">
        <v>89</v>
      </c>
      <c r="E75" s="2">
        <v>0</v>
      </c>
      <c r="F75" s="2">
        <v>0</v>
      </c>
      <c r="G75" s="2">
        <v>647649</v>
      </c>
      <c r="J75" s="2"/>
      <c r="K75" s="2">
        <v>178635</v>
      </c>
      <c r="L75" s="2"/>
      <c r="M75" s="2"/>
      <c r="N75" s="2">
        <v>76638</v>
      </c>
    </row>
    <row r="76" spans="1:14">
      <c r="A76" s="6" t="e">
        <f>VLOOKUP(C76,[1]Sheet1!$D$11:'[1]Sheet1'!$H$17787,4,0)</f>
        <v>#REF!</v>
      </c>
      <c r="B76" s="9">
        <f t="shared" si="0"/>
        <v>3348750</v>
      </c>
      <c r="C76" t="s">
        <v>19</v>
      </c>
      <c r="E76" s="2">
        <v>2800000</v>
      </c>
      <c r="F76" s="2">
        <v>21986</v>
      </c>
      <c r="G76" s="2">
        <v>284485</v>
      </c>
      <c r="J76" s="2"/>
      <c r="K76" s="2">
        <v>150844</v>
      </c>
      <c r="L76" s="2">
        <v>70000</v>
      </c>
      <c r="M76" s="2"/>
      <c r="N76" s="2">
        <v>21435</v>
      </c>
    </row>
    <row r="77" spans="1:14">
      <c r="A77" s="6" t="e">
        <f>VLOOKUP(C77,[1]Sheet1!$D$11:'[1]Sheet1'!$H$17787,4,0)</f>
        <v>#REF!</v>
      </c>
      <c r="B77" s="9">
        <f t="shared" si="0"/>
        <v>269115</v>
      </c>
      <c r="C77" t="s">
        <v>90</v>
      </c>
      <c r="E77" s="2">
        <v>0</v>
      </c>
      <c r="F77" s="2">
        <v>0</v>
      </c>
      <c r="G77" s="2">
        <v>221633</v>
      </c>
      <c r="J77" s="2"/>
      <c r="K77" s="2">
        <v>36317</v>
      </c>
      <c r="L77" s="2"/>
      <c r="M77" s="2"/>
      <c r="N77" s="2">
        <v>11165</v>
      </c>
    </row>
    <row r="78" spans="1:14">
      <c r="A78" s="6" t="e">
        <f>VLOOKUP(C78,[1]Sheet1!$D$11:'[1]Sheet1'!$H$17787,4,0)</f>
        <v>#REF!</v>
      </c>
      <c r="B78" s="9">
        <f t="shared" si="0"/>
        <v>593867</v>
      </c>
      <c r="C78" t="s">
        <v>91</v>
      </c>
      <c r="E78" s="2">
        <v>0</v>
      </c>
      <c r="F78" s="2">
        <v>0</v>
      </c>
      <c r="G78" s="2">
        <v>441767</v>
      </c>
      <c r="J78" s="2"/>
      <c r="K78" s="2">
        <v>83625</v>
      </c>
      <c r="L78" s="2"/>
      <c r="M78" s="2"/>
      <c r="N78" s="2">
        <v>68475</v>
      </c>
    </row>
    <row r="79" spans="1:14">
      <c r="A79" s="6" t="e">
        <f>VLOOKUP(C79,[1]Sheet1!$D$11:'[1]Sheet1'!$H$17787,4,0)</f>
        <v>#REF!</v>
      </c>
      <c r="B79" s="9">
        <f t="shared" si="0"/>
        <v>906350</v>
      </c>
      <c r="C79" t="s">
        <v>156</v>
      </c>
      <c r="E79" s="2">
        <v>0</v>
      </c>
      <c r="F79" s="2">
        <v>0</v>
      </c>
      <c r="G79" s="2">
        <v>629420</v>
      </c>
      <c r="J79" s="2"/>
      <c r="K79" s="2">
        <v>193745</v>
      </c>
      <c r="L79" s="2"/>
      <c r="M79" s="2"/>
      <c r="N79" s="2">
        <v>83185</v>
      </c>
    </row>
    <row r="80" spans="1:14">
      <c r="A80" s="6" t="e">
        <f>VLOOKUP(C80,[1]Sheet1!$D$11:'[1]Sheet1'!$H$17787,4,0)</f>
        <v>#REF!</v>
      </c>
      <c r="B80" s="9">
        <f t="shared" si="0"/>
        <v>6500172</v>
      </c>
      <c r="C80" t="s">
        <v>20</v>
      </c>
      <c r="E80" s="2">
        <v>526775</v>
      </c>
      <c r="F80" s="2">
        <v>133598</v>
      </c>
      <c r="G80" s="2">
        <v>411686</v>
      </c>
      <c r="H80" s="2">
        <v>1400000</v>
      </c>
      <c r="J80" s="2">
        <v>100000</v>
      </c>
      <c r="K80" s="2">
        <v>291475</v>
      </c>
      <c r="L80" s="2">
        <v>3313253</v>
      </c>
      <c r="M80" s="2">
        <v>111600</v>
      </c>
      <c r="N80" s="2">
        <v>211785</v>
      </c>
    </row>
    <row r="81" spans="1:14">
      <c r="A81" t="e">
        <f>VLOOKUP(C81,[1]Sheet1!$D$11:'[1]Sheet1'!$H$17787,4,0)</f>
        <v>#REF!</v>
      </c>
      <c r="B81" s="9">
        <f t="shared" si="0"/>
        <v>7704459</v>
      </c>
      <c r="C81" t="s">
        <v>21</v>
      </c>
      <c r="E81" s="2">
        <v>725590</v>
      </c>
      <c r="F81" s="2">
        <v>132448</v>
      </c>
      <c r="G81" s="2">
        <v>476835</v>
      </c>
      <c r="H81" s="2">
        <v>1500000</v>
      </c>
      <c r="J81" s="2">
        <v>191000</v>
      </c>
      <c r="K81" s="2">
        <v>91860</v>
      </c>
      <c r="L81" s="2">
        <v>4367835</v>
      </c>
      <c r="M81" s="2">
        <v>157500</v>
      </c>
      <c r="N81" s="2">
        <v>61391</v>
      </c>
    </row>
    <row r="82" spans="1:14">
      <c r="A82" s="7" t="e">
        <f>VLOOKUP(C82,[1]Sheet1!$D$11:'[1]Sheet1'!$H$17787,4,0)</f>
        <v>#REF!</v>
      </c>
      <c r="B82" s="9">
        <f t="shared" si="0"/>
        <v>829817</v>
      </c>
      <c r="C82" t="s">
        <v>92</v>
      </c>
      <c r="E82" s="2">
        <v>0</v>
      </c>
      <c r="F82" s="2">
        <v>0</v>
      </c>
      <c r="G82" s="2">
        <v>579783</v>
      </c>
      <c r="J82" s="2"/>
      <c r="K82" s="2">
        <v>174013</v>
      </c>
      <c r="L82" s="2"/>
      <c r="M82" s="2"/>
      <c r="N82" s="2">
        <v>76021</v>
      </c>
    </row>
    <row r="83" spans="1:14">
      <c r="A83" s="6" t="e">
        <f>VLOOKUP(C83,[1]Sheet1!$D$11:'[1]Sheet1'!$H$17787,4,0)</f>
        <v>#REF!</v>
      </c>
      <c r="B83" s="9">
        <f t="shared" si="0"/>
        <v>481978</v>
      </c>
      <c r="C83" t="s">
        <v>93</v>
      </c>
      <c r="E83" s="2">
        <v>0</v>
      </c>
      <c r="F83" s="2">
        <v>0</v>
      </c>
      <c r="G83" s="2">
        <v>322761</v>
      </c>
      <c r="J83" s="2"/>
      <c r="K83" s="2">
        <v>100217</v>
      </c>
      <c r="L83" s="2"/>
      <c r="M83" s="2"/>
      <c r="N83" s="2">
        <v>59000</v>
      </c>
    </row>
    <row r="84" spans="1:14">
      <c r="A84" s="6" t="e">
        <f>VLOOKUP(C84,[1]Sheet1!$D$11:'[1]Sheet1'!$H$17787,4,0)</f>
        <v>#REF!</v>
      </c>
      <c r="B84" s="9">
        <f t="shared" si="0"/>
        <v>6393519</v>
      </c>
      <c r="C84" t="s">
        <v>94</v>
      </c>
      <c r="E84" s="2">
        <v>0</v>
      </c>
      <c r="F84" s="2">
        <v>0</v>
      </c>
      <c r="G84" s="2">
        <v>353094</v>
      </c>
      <c r="H84" s="2">
        <v>5561666</v>
      </c>
      <c r="J84" s="2"/>
      <c r="K84" s="2">
        <v>340774</v>
      </c>
      <c r="L84" s="2"/>
      <c r="M84" s="2"/>
      <c r="N84" s="2">
        <v>137985</v>
      </c>
    </row>
    <row r="85" spans="1:14">
      <c r="A85" s="6" t="e">
        <f>VLOOKUP(C85,[1]Sheet1!$D$11:'[1]Sheet1'!$H$17787,4,0)</f>
        <v>#REF!</v>
      </c>
      <c r="B85" s="9">
        <f t="shared" ref="B85:B148" si="1">SUM(D85:Z85)</f>
        <v>532654</v>
      </c>
      <c r="C85" t="s">
        <v>95</v>
      </c>
      <c r="E85" s="2">
        <v>0</v>
      </c>
      <c r="F85" s="2">
        <v>0</v>
      </c>
      <c r="G85" s="2">
        <v>456201</v>
      </c>
      <c r="J85" s="2"/>
      <c r="K85" s="2">
        <v>53066</v>
      </c>
      <c r="L85" s="2"/>
      <c r="M85" s="2"/>
      <c r="N85" s="2">
        <v>23387</v>
      </c>
    </row>
    <row r="86" spans="1:14">
      <c r="A86" s="7" t="e">
        <f>VLOOKUP(C86,[1]Sheet1!$D$11:'[1]Sheet1'!$H$17787,4,0)</f>
        <v>#REF!</v>
      </c>
      <c r="B86" s="9">
        <f t="shared" si="1"/>
        <v>11600596</v>
      </c>
      <c r="C86" t="s">
        <v>22</v>
      </c>
      <c r="E86" s="2">
        <v>1728837</v>
      </c>
      <c r="F86" s="2">
        <v>193245</v>
      </c>
      <c r="G86" s="2">
        <v>571297</v>
      </c>
      <c r="H86" s="2">
        <v>4248756</v>
      </c>
      <c r="J86" s="2">
        <v>221300</v>
      </c>
      <c r="K86" s="2">
        <v>103546</v>
      </c>
      <c r="L86" s="2">
        <v>4214013</v>
      </c>
      <c r="M86" s="2">
        <v>278067</v>
      </c>
      <c r="N86" s="2">
        <v>41535</v>
      </c>
    </row>
    <row r="87" spans="1:14">
      <c r="A87" s="6" t="e">
        <f>VLOOKUP(C87,[1]Sheet1!$D$11:'[1]Sheet1'!$H$17787,4,0)</f>
        <v>#REF!</v>
      </c>
      <c r="B87" s="9">
        <f t="shared" si="1"/>
        <v>1486084</v>
      </c>
      <c r="C87" t="s">
        <v>96</v>
      </c>
      <c r="E87" s="2">
        <v>0</v>
      </c>
      <c r="F87" s="2">
        <v>0</v>
      </c>
      <c r="G87" s="2">
        <v>430370</v>
      </c>
      <c r="H87" s="2">
        <v>541624</v>
      </c>
      <c r="J87" s="2">
        <v>51700</v>
      </c>
      <c r="K87" s="2">
        <v>297877</v>
      </c>
      <c r="L87" s="2"/>
      <c r="M87" s="2">
        <v>21945</v>
      </c>
      <c r="N87" s="2">
        <v>142568</v>
      </c>
    </row>
    <row r="88" spans="1:14">
      <c r="A88" s="8" t="e">
        <f>VLOOKUP(C88,[1]Sheet1!$D$11:'[1]Sheet1'!$H$17787,4,0)</f>
        <v>#REF!</v>
      </c>
      <c r="B88" s="9">
        <f t="shared" si="1"/>
        <v>2734170</v>
      </c>
      <c r="C88" t="s">
        <v>50</v>
      </c>
      <c r="E88" s="2">
        <v>0</v>
      </c>
      <c r="F88" s="2">
        <v>40675</v>
      </c>
      <c r="G88" s="2">
        <v>281753</v>
      </c>
      <c r="J88" s="2"/>
      <c r="K88" s="2">
        <v>59297</v>
      </c>
      <c r="L88" s="2">
        <v>2150000</v>
      </c>
      <c r="M88" s="2">
        <v>101195</v>
      </c>
      <c r="N88" s="2">
        <v>101250</v>
      </c>
    </row>
    <row r="89" spans="1:14">
      <c r="A89" s="7" t="e">
        <f>VLOOKUP(C89,[1]Sheet1!$D$11:'[1]Sheet1'!$H$17787,4,0)</f>
        <v>#REF!</v>
      </c>
      <c r="B89" s="9">
        <f t="shared" si="1"/>
        <v>237667</v>
      </c>
      <c r="C89" t="s">
        <v>97</v>
      </c>
      <c r="E89" s="2">
        <v>0</v>
      </c>
      <c r="F89" s="2">
        <v>0</v>
      </c>
      <c r="G89" s="2">
        <v>74821</v>
      </c>
      <c r="J89" s="2"/>
      <c r="K89" s="2">
        <v>17500</v>
      </c>
      <c r="L89" s="2">
        <v>102872</v>
      </c>
      <c r="M89" s="2"/>
      <c r="N89" s="2">
        <v>42474</v>
      </c>
    </row>
    <row r="90" spans="1:14">
      <c r="A90" s="8" t="e">
        <f>VLOOKUP(C90,[1]Sheet1!$D$11:'[1]Sheet1'!$H$17787,4,0)</f>
        <v>#REF!</v>
      </c>
      <c r="B90" s="9">
        <f t="shared" si="1"/>
        <v>3403530</v>
      </c>
      <c r="C90" t="s">
        <v>98</v>
      </c>
      <c r="E90" s="2">
        <v>0</v>
      </c>
      <c r="F90" s="2">
        <v>0</v>
      </c>
      <c r="G90" s="2">
        <v>92810</v>
      </c>
      <c r="J90" s="2">
        <v>75000</v>
      </c>
      <c r="K90" s="2">
        <v>29700</v>
      </c>
      <c r="L90" s="2">
        <v>3179967</v>
      </c>
      <c r="M90" s="2"/>
      <c r="N90" s="2">
        <v>26053</v>
      </c>
    </row>
    <row r="91" spans="1:14">
      <c r="A91" s="7" t="e">
        <f>VLOOKUP(C91,[1]Sheet1!$D$11:'[1]Sheet1'!$H$17787,4,0)</f>
        <v>#REF!</v>
      </c>
      <c r="B91" s="9">
        <f t="shared" si="1"/>
        <v>626252</v>
      </c>
      <c r="C91" t="s">
        <v>99</v>
      </c>
      <c r="E91" s="2">
        <v>0</v>
      </c>
      <c r="F91" s="2">
        <v>0</v>
      </c>
      <c r="G91" s="2">
        <v>425552</v>
      </c>
      <c r="J91" s="2">
        <v>27500</v>
      </c>
      <c r="K91" s="2">
        <v>67200</v>
      </c>
      <c r="L91" s="2"/>
      <c r="M91" s="2">
        <v>22000</v>
      </c>
      <c r="N91" s="2">
        <v>84000</v>
      </c>
    </row>
    <row r="92" spans="1:14">
      <c r="A92" s="6" t="e">
        <f>VLOOKUP(C92,[1]Sheet1!$D$11:'[1]Sheet1'!$H$17787,4,0)</f>
        <v>#REF!</v>
      </c>
      <c r="B92" s="9">
        <f t="shared" si="1"/>
        <v>941472</v>
      </c>
      <c r="C92" t="s">
        <v>100</v>
      </c>
      <c r="E92" s="2">
        <v>0</v>
      </c>
      <c r="F92" s="2">
        <v>0</v>
      </c>
      <c r="G92" s="2">
        <v>401682</v>
      </c>
      <c r="J92" s="2"/>
      <c r="K92" s="2">
        <v>163483</v>
      </c>
      <c r="L92" s="2">
        <v>336149</v>
      </c>
      <c r="M92" s="2"/>
      <c r="N92" s="2">
        <v>40158</v>
      </c>
    </row>
    <row r="93" spans="1:14">
      <c r="A93" s="8" t="e">
        <f>VLOOKUP(C93,[1]Sheet1!$D$11:'[1]Sheet1'!$H$17787,4,0)</f>
        <v>#REF!</v>
      </c>
      <c r="B93" s="9">
        <f t="shared" si="1"/>
        <v>26808780</v>
      </c>
      <c r="C93" t="s">
        <v>23</v>
      </c>
      <c r="E93" s="2">
        <v>11045268</v>
      </c>
      <c r="F93" s="2">
        <v>70920</v>
      </c>
      <c r="G93" s="2">
        <v>546997</v>
      </c>
      <c r="H93" s="2">
        <v>4216132</v>
      </c>
      <c r="J93" s="2">
        <v>135660</v>
      </c>
      <c r="K93" s="2">
        <v>142649</v>
      </c>
      <c r="L93" s="2">
        <v>10579785</v>
      </c>
      <c r="M93" s="2">
        <v>35000</v>
      </c>
      <c r="N93" s="2">
        <v>36369</v>
      </c>
    </row>
    <row r="94" spans="1:14">
      <c r="A94" s="6" t="e">
        <f>VLOOKUP(C94,[1]Sheet1!$D$11:'[1]Sheet1'!$H$17787,4,0)</f>
        <v>#REF!</v>
      </c>
      <c r="B94" s="9">
        <f t="shared" si="1"/>
        <v>90893</v>
      </c>
      <c r="C94" t="s">
        <v>101</v>
      </c>
      <c r="E94" s="2">
        <v>0</v>
      </c>
      <c r="F94" s="2">
        <v>0</v>
      </c>
      <c r="G94" s="2">
        <v>57413</v>
      </c>
      <c r="J94" s="2"/>
      <c r="K94" s="2">
        <v>24800</v>
      </c>
      <c r="L94" s="2"/>
      <c r="M94" s="2"/>
      <c r="N94" s="2">
        <v>8680</v>
      </c>
    </row>
    <row r="95" spans="1:14">
      <c r="A95" s="6" t="e">
        <f>VLOOKUP(C95,[1]Sheet1!$D$11:'[1]Sheet1'!$H$17787,4,0)</f>
        <v>#REF!</v>
      </c>
      <c r="B95" s="9">
        <f t="shared" si="1"/>
        <v>279955</v>
      </c>
      <c r="C95" t="s">
        <v>102</v>
      </c>
      <c r="E95" s="2">
        <v>0</v>
      </c>
      <c r="F95" s="2">
        <v>0</v>
      </c>
      <c r="G95" s="2">
        <v>186653</v>
      </c>
      <c r="J95" s="2"/>
      <c r="K95" s="2">
        <v>93302</v>
      </c>
      <c r="L95" s="2"/>
      <c r="M95" s="2"/>
    </row>
    <row r="96" spans="1:14">
      <c r="A96" s="7" t="e">
        <f>VLOOKUP(C96,[1]Sheet1!$D$11:'[1]Sheet1'!$H$17787,4,0)</f>
        <v>#REF!</v>
      </c>
      <c r="B96" s="9">
        <f t="shared" si="1"/>
        <v>348237</v>
      </c>
      <c r="C96" t="s">
        <v>103</v>
      </c>
      <c r="E96" s="2">
        <v>0</v>
      </c>
      <c r="F96" s="2">
        <v>0</v>
      </c>
      <c r="G96" s="2">
        <v>290028</v>
      </c>
      <c r="J96" s="2"/>
      <c r="K96" s="2">
        <v>14212</v>
      </c>
      <c r="L96" s="2"/>
      <c r="M96" s="2"/>
      <c r="N96" s="2">
        <v>43997</v>
      </c>
    </row>
    <row r="97" spans="1:14">
      <c r="A97" s="7" t="e">
        <f>VLOOKUP(C97,[1]Sheet1!$D$11:'[1]Sheet1'!$H$17787,4,0)</f>
        <v>#REF!</v>
      </c>
      <c r="B97" s="9">
        <f t="shared" si="1"/>
        <v>4623661</v>
      </c>
      <c r="C97" t="s">
        <v>104</v>
      </c>
      <c r="E97" s="2">
        <v>0</v>
      </c>
      <c r="F97" s="2">
        <v>0</v>
      </c>
      <c r="G97" s="2">
        <v>674401</v>
      </c>
      <c r="H97" s="2">
        <v>829619</v>
      </c>
      <c r="J97" s="2"/>
      <c r="K97" s="2">
        <v>130110</v>
      </c>
      <c r="L97" s="2">
        <v>2838186</v>
      </c>
      <c r="M97" s="2"/>
      <c r="N97" s="2">
        <v>151345</v>
      </c>
    </row>
    <row r="98" spans="1:14">
      <c r="A98" s="6" t="e">
        <f>VLOOKUP(C98,[1]Sheet1!$D$11:'[1]Sheet1'!$H$17787,4,0)</f>
        <v>#REF!</v>
      </c>
      <c r="B98" s="9">
        <f t="shared" si="1"/>
        <v>13743729</v>
      </c>
      <c r="C98" t="s">
        <v>24</v>
      </c>
      <c r="E98" s="2">
        <v>3477500</v>
      </c>
      <c r="F98" s="2">
        <v>47500</v>
      </c>
      <c r="G98" s="2">
        <v>705440</v>
      </c>
      <c r="H98" s="2">
        <v>9105955</v>
      </c>
      <c r="J98" s="2">
        <v>45000</v>
      </c>
      <c r="K98" s="2">
        <v>242085</v>
      </c>
      <c r="L98" s="2"/>
      <c r="M98" s="2">
        <v>83000</v>
      </c>
      <c r="N98" s="2">
        <v>37249</v>
      </c>
    </row>
    <row r="99" spans="1:14">
      <c r="A99" t="e">
        <f>VLOOKUP(C99,[1]Sheet1!$D$11:'[1]Sheet1'!$H$17787,4,0)</f>
        <v>#REF!</v>
      </c>
      <c r="B99" s="9">
        <f t="shared" si="1"/>
        <v>12705797</v>
      </c>
      <c r="C99" t="s">
        <v>25</v>
      </c>
      <c r="E99" s="2">
        <v>2777500</v>
      </c>
      <c r="F99" s="2">
        <v>19800</v>
      </c>
      <c r="G99" s="2">
        <v>499751</v>
      </c>
      <c r="H99" s="2">
        <v>5043407</v>
      </c>
      <c r="J99" s="2">
        <v>31680</v>
      </c>
      <c r="K99" s="2">
        <v>142812</v>
      </c>
      <c r="L99" s="2">
        <v>4009050</v>
      </c>
      <c r="M99" s="2">
        <v>120297</v>
      </c>
      <c r="N99" s="2">
        <v>61500</v>
      </c>
    </row>
    <row r="100" spans="1:14">
      <c r="A100" s="6" t="e">
        <f>VLOOKUP(C100,[1]Sheet1!$D$11:'[1]Sheet1'!$H$17787,4,0)</f>
        <v>#REF!</v>
      </c>
      <c r="B100" s="9">
        <f t="shared" si="1"/>
        <v>502558</v>
      </c>
      <c r="C100" t="s">
        <v>105</v>
      </c>
      <c r="E100" s="2">
        <v>0</v>
      </c>
      <c r="F100" s="2">
        <v>0</v>
      </c>
      <c r="G100" s="2">
        <v>336915</v>
      </c>
      <c r="J100" s="2"/>
      <c r="K100" s="2">
        <v>132403</v>
      </c>
      <c r="L100" s="2"/>
      <c r="M100" s="2"/>
      <c r="N100" s="2">
        <v>33240</v>
      </c>
    </row>
    <row r="101" spans="1:14">
      <c r="A101" s="6" t="e">
        <f>VLOOKUP(C101,[1]Sheet1!$D$11:'[1]Sheet1'!$H$17787,4,0)</f>
        <v>#REF!</v>
      </c>
      <c r="B101" s="9">
        <f t="shared" si="1"/>
        <v>655948</v>
      </c>
      <c r="C101" t="s">
        <v>106</v>
      </c>
      <c r="E101" s="2">
        <v>0</v>
      </c>
      <c r="F101" s="2">
        <v>0</v>
      </c>
      <c r="G101" s="2">
        <v>535757</v>
      </c>
      <c r="J101" s="2"/>
      <c r="K101" s="2">
        <v>83421</v>
      </c>
      <c r="L101" s="2"/>
      <c r="M101" s="2"/>
      <c r="N101" s="2">
        <v>36770</v>
      </c>
    </row>
    <row r="102" spans="1:14">
      <c r="A102" t="e">
        <f>VLOOKUP(C102,[1]Sheet1!$D$11:'[1]Sheet1'!$H$17787,4,0)</f>
        <v>#REF!</v>
      </c>
      <c r="B102" s="9">
        <f t="shared" si="1"/>
        <v>19319659</v>
      </c>
      <c r="C102" t="s">
        <v>26</v>
      </c>
      <c r="E102" s="2">
        <v>7652046</v>
      </c>
      <c r="F102" s="2">
        <v>475674</v>
      </c>
      <c r="G102" s="2">
        <v>571085</v>
      </c>
      <c r="H102" s="2">
        <v>5582218</v>
      </c>
      <c r="J102" s="2">
        <v>644957</v>
      </c>
      <c r="K102" s="2">
        <v>73466</v>
      </c>
      <c r="L102" s="2">
        <v>3737099</v>
      </c>
      <c r="M102" s="2">
        <v>474574</v>
      </c>
      <c r="N102" s="2">
        <v>108540</v>
      </c>
    </row>
    <row r="103" spans="1:14">
      <c r="A103" s="6" t="e">
        <f>VLOOKUP(C103,[1]Sheet1!$D$11:'[1]Sheet1'!$H$17787,4,0)</f>
        <v>#REF!</v>
      </c>
      <c r="B103" s="9">
        <f t="shared" si="1"/>
        <v>527804</v>
      </c>
      <c r="C103" t="s">
        <v>107</v>
      </c>
      <c r="E103" s="2">
        <v>0</v>
      </c>
      <c r="F103" s="2">
        <v>0</v>
      </c>
      <c r="G103" s="2">
        <v>366695</v>
      </c>
      <c r="J103" s="2"/>
      <c r="K103" s="2">
        <v>70759</v>
      </c>
      <c r="L103" s="2"/>
      <c r="M103" s="2"/>
      <c r="N103" s="2">
        <v>90350</v>
      </c>
    </row>
    <row r="104" spans="1:14">
      <c r="A104" s="6" t="e">
        <f>VLOOKUP(C104,[1]Sheet1!$D$11:'[1]Sheet1'!$H$17787,4,0)</f>
        <v>#REF!</v>
      </c>
      <c r="B104" s="9">
        <f t="shared" si="1"/>
        <v>522065</v>
      </c>
      <c r="C104" t="s">
        <v>108</v>
      </c>
      <c r="E104" s="2">
        <v>0</v>
      </c>
      <c r="F104" s="2">
        <v>0</v>
      </c>
      <c r="G104" s="2">
        <v>366863</v>
      </c>
      <c r="J104" s="2"/>
      <c r="K104" s="2">
        <v>115375</v>
      </c>
      <c r="L104" s="2"/>
      <c r="M104" s="2"/>
      <c r="N104" s="2">
        <v>39827</v>
      </c>
    </row>
    <row r="105" spans="1:14">
      <c r="A105" s="7" t="e">
        <f>VLOOKUP(C105,[1]Sheet1!$D$11:'[1]Sheet1'!$H$17787,4,0)</f>
        <v>#REF!</v>
      </c>
      <c r="B105" s="9">
        <f t="shared" si="1"/>
        <v>657638</v>
      </c>
      <c r="C105" t="s">
        <v>109</v>
      </c>
      <c r="E105" s="2">
        <v>0</v>
      </c>
      <c r="F105" s="2">
        <v>0</v>
      </c>
      <c r="G105" s="2">
        <v>270422</v>
      </c>
      <c r="J105" s="2"/>
      <c r="K105" s="2">
        <v>78675</v>
      </c>
      <c r="L105" s="2"/>
      <c r="M105" s="2">
        <v>262041</v>
      </c>
      <c r="N105" s="2">
        <v>46500</v>
      </c>
    </row>
    <row r="106" spans="1:14">
      <c r="A106" s="7" t="e">
        <f>VLOOKUP(C106,[1]Sheet1!$D$11:'[1]Sheet1'!$H$17787,4,0)</f>
        <v>#REF!</v>
      </c>
      <c r="B106" s="9">
        <f t="shared" si="1"/>
        <v>1999087</v>
      </c>
      <c r="C106" t="s">
        <v>110</v>
      </c>
      <c r="E106" s="2">
        <v>0</v>
      </c>
      <c r="F106" s="2">
        <v>0</v>
      </c>
      <c r="G106" s="2">
        <v>194087</v>
      </c>
      <c r="H106" s="2">
        <v>500000</v>
      </c>
      <c r="J106" s="2"/>
      <c r="K106" s="2">
        <v>36900</v>
      </c>
      <c r="L106" s="2">
        <v>1208000</v>
      </c>
      <c r="M106" s="2"/>
      <c r="N106" s="2">
        <v>60100</v>
      </c>
    </row>
    <row r="107" spans="1:14">
      <c r="A107" s="6" t="e">
        <f>VLOOKUP(C107,[1]Sheet1!$D$11:'[1]Sheet1'!$H$17787,4,0)</f>
        <v>#REF!</v>
      </c>
      <c r="B107" s="9">
        <f t="shared" si="1"/>
        <v>96491</v>
      </c>
      <c r="C107" t="s">
        <v>111</v>
      </c>
      <c r="E107" s="2">
        <v>0</v>
      </c>
      <c r="F107" s="2">
        <v>0</v>
      </c>
      <c r="G107" s="2">
        <v>76291</v>
      </c>
      <c r="J107" s="2"/>
      <c r="K107" s="2">
        <v>20200</v>
      </c>
      <c r="L107" s="2"/>
      <c r="M107" s="2"/>
    </row>
    <row r="108" spans="1:14">
      <c r="A108" s="8" t="e">
        <f>VLOOKUP(C108,[1]Sheet1!$D$11:'[1]Sheet1'!$H$17787,4,0)</f>
        <v>#REF!</v>
      </c>
      <c r="B108" s="9">
        <f t="shared" si="1"/>
        <v>8426267</v>
      </c>
      <c r="C108" t="s">
        <v>158</v>
      </c>
      <c r="D108" s="2">
        <v>4800000</v>
      </c>
      <c r="E108" s="2">
        <v>1125000</v>
      </c>
      <c r="F108" s="2">
        <v>196128</v>
      </c>
      <c r="G108" s="2">
        <v>275457</v>
      </c>
      <c r="J108" s="2">
        <v>20000</v>
      </c>
      <c r="K108" s="2">
        <v>30424</v>
      </c>
      <c r="L108" s="2">
        <v>1738079</v>
      </c>
      <c r="M108" s="2">
        <v>214902</v>
      </c>
      <c r="N108" s="2">
        <v>26277</v>
      </c>
    </row>
    <row r="109" spans="1:14">
      <c r="A109" s="6" t="e">
        <f>VLOOKUP(C109,[1]Sheet1!$D$11:'[1]Sheet1'!$H$17787,4,0)</f>
        <v>#REF!</v>
      </c>
      <c r="B109" s="9">
        <f t="shared" si="1"/>
        <v>358933</v>
      </c>
      <c r="C109" t="s">
        <v>112</v>
      </c>
      <c r="D109" s="2"/>
      <c r="E109" s="2">
        <v>0</v>
      </c>
      <c r="F109" s="2">
        <v>0</v>
      </c>
      <c r="G109" s="2">
        <v>280933</v>
      </c>
      <c r="J109" s="2"/>
      <c r="K109" s="2">
        <v>78000</v>
      </c>
      <c r="L109" s="2"/>
      <c r="M109" s="2"/>
    </row>
    <row r="110" spans="1:14">
      <c r="A110" s="7" t="e">
        <f>VLOOKUP(C110,[1]Sheet1!$D$11:'[1]Sheet1'!$H$17787,4,0)</f>
        <v>#REF!</v>
      </c>
      <c r="B110" s="9">
        <f t="shared" si="1"/>
        <v>389544</v>
      </c>
      <c r="C110" t="s">
        <v>157</v>
      </c>
      <c r="D110" s="2"/>
      <c r="E110" s="2">
        <v>0</v>
      </c>
      <c r="F110" s="2">
        <v>0</v>
      </c>
      <c r="G110" s="2">
        <v>314926</v>
      </c>
      <c r="J110" s="2"/>
      <c r="K110" s="2">
        <v>53498</v>
      </c>
      <c r="L110" s="2"/>
      <c r="M110" s="2"/>
      <c r="N110" s="2">
        <v>21120</v>
      </c>
    </row>
    <row r="111" spans="1:14">
      <c r="A111" s="6" t="e">
        <f>VLOOKUP(C111,[1]Sheet1!$D$11:'[1]Sheet1'!$H$17787,4,0)</f>
        <v>#REF!</v>
      </c>
      <c r="B111" s="9">
        <f t="shared" si="1"/>
        <v>17323524</v>
      </c>
      <c r="C111" t="s">
        <v>27</v>
      </c>
      <c r="E111" s="2">
        <v>6461974</v>
      </c>
      <c r="F111" s="2">
        <v>373973</v>
      </c>
      <c r="G111" s="2">
        <v>443931</v>
      </c>
      <c r="H111" s="2">
        <v>840800</v>
      </c>
      <c r="J111" s="2"/>
      <c r="K111" s="2">
        <v>163200</v>
      </c>
      <c r="L111" s="2">
        <v>8860386</v>
      </c>
      <c r="M111" s="2">
        <v>132000</v>
      </c>
      <c r="N111" s="2">
        <v>47260</v>
      </c>
    </row>
    <row r="112" spans="1:14">
      <c r="A112" s="8" t="e">
        <f>VLOOKUP(C112,[1]Sheet1!$D$11:'[1]Sheet1'!$H$17787,4,0)</f>
        <v>#REF!</v>
      </c>
      <c r="B112" s="9">
        <f t="shared" si="1"/>
        <v>415172</v>
      </c>
      <c r="C112" t="s">
        <v>113</v>
      </c>
      <c r="E112" s="2">
        <v>0</v>
      </c>
      <c r="F112" s="2">
        <v>0</v>
      </c>
      <c r="G112" s="2">
        <v>272601</v>
      </c>
      <c r="J112" s="2"/>
      <c r="K112" s="2">
        <v>90601</v>
      </c>
      <c r="L112" s="2"/>
      <c r="M112" s="2"/>
      <c r="N112" s="2">
        <v>51970</v>
      </c>
    </row>
    <row r="113" spans="1:14">
      <c r="A113" t="e">
        <f>VLOOKUP(C113,[1]Sheet1!$D$11:'[1]Sheet1'!$H$17787,4,0)</f>
        <v>#REF!</v>
      </c>
      <c r="B113" s="9">
        <f t="shared" si="1"/>
        <v>1349068</v>
      </c>
      <c r="C113" t="s">
        <v>51</v>
      </c>
      <c r="E113" s="2">
        <v>0</v>
      </c>
      <c r="F113" s="2">
        <v>19800</v>
      </c>
      <c r="G113" s="2">
        <v>564159</v>
      </c>
      <c r="H113" s="2">
        <v>137500</v>
      </c>
      <c r="J113" s="2">
        <v>22000</v>
      </c>
      <c r="K113" s="2">
        <v>104109</v>
      </c>
      <c r="L113" s="2">
        <v>434000</v>
      </c>
      <c r="M113" s="2">
        <v>27000</v>
      </c>
      <c r="N113" s="2">
        <v>40500</v>
      </c>
    </row>
    <row r="114" spans="1:14">
      <c r="A114" s="6" t="e">
        <f>VLOOKUP(C114,[1]Sheet1!$D$11:'[1]Sheet1'!$H$17787,4,0)</f>
        <v>#REF!</v>
      </c>
      <c r="B114" s="9">
        <f t="shared" si="1"/>
        <v>2010867</v>
      </c>
      <c r="C114" t="s">
        <v>28</v>
      </c>
      <c r="E114" s="2">
        <v>430000</v>
      </c>
      <c r="F114" s="2">
        <v>22000</v>
      </c>
      <c r="G114" s="2">
        <v>328677</v>
      </c>
      <c r="H114" s="2">
        <v>75000</v>
      </c>
      <c r="J114" s="2"/>
      <c r="K114" s="2">
        <v>112023</v>
      </c>
      <c r="L114" s="2">
        <v>973650</v>
      </c>
      <c r="M114" s="2">
        <v>21120</v>
      </c>
      <c r="N114" s="2">
        <v>48397</v>
      </c>
    </row>
    <row r="115" spans="1:14">
      <c r="A115" s="6" t="e">
        <f>VLOOKUP(C115,[1]Sheet1!$D$11:'[1]Sheet1'!$H$17787,4,0)</f>
        <v>#REF!</v>
      </c>
      <c r="B115" s="9">
        <f t="shared" si="1"/>
        <v>89890</v>
      </c>
      <c r="C115" t="s">
        <v>159</v>
      </c>
      <c r="E115" s="2">
        <v>0</v>
      </c>
      <c r="F115" s="2">
        <v>0</v>
      </c>
      <c r="G115" s="2">
        <v>79890</v>
      </c>
      <c r="J115" s="2"/>
      <c r="K115" s="2">
        <v>10000</v>
      </c>
      <c r="L115" s="2"/>
      <c r="M115" s="2"/>
    </row>
    <row r="116" spans="1:14">
      <c r="A116" s="7" t="e">
        <f>VLOOKUP(C116,[1]Sheet1!$D$11:'[1]Sheet1'!$H$17787,4,0)</f>
        <v>#REF!</v>
      </c>
      <c r="B116" s="9">
        <f t="shared" si="1"/>
        <v>5719420</v>
      </c>
      <c r="C116" t="s">
        <v>114</v>
      </c>
      <c r="E116" s="2">
        <v>0</v>
      </c>
      <c r="F116" s="2">
        <v>0</v>
      </c>
      <c r="G116" s="2">
        <v>462073</v>
      </c>
      <c r="H116" s="2">
        <v>5032500</v>
      </c>
      <c r="J116" s="2"/>
      <c r="K116" s="2">
        <v>135922</v>
      </c>
      <c r="L116" s="2"/>
      <c r="M116" s="2"/>
      <c r="N116" s="2">
        <v>88925</v>
      </c>
    </row>
    <row r="117" spans="1:14">
      <c r="A117" s="6" t="e">
        <f>VLOOKUP(C117,[1]Sheet1!$D$11:'[1]Sheet1'!$H$17787,4,0)</f>
        <v>#REF!</v>
      </c>
      <c r="B117" s="9">
        <f t="shared" si="1"/>
        <v>554283</v>
      </c>
      <c r="C117" t="s">
        <v>115</v>
      </c>
      <c r="E117" s="2">
        <v>0</v>
      </c>
      <c r="F117" s="2">
        <v>0</v>
      </c>
      <c r="G117" s="2">
        <v>357992</v>
      </c>
      <c r="J117" s="2"/>
      <c r="K117" s="2">
        <v>104203</v>
      </c>
      <c r="L117" s="2"/>
      <c r="M117" s="2">
        <v>56815</v>
      </c>
      <c r="N117" s="2">
        <v>35273</v>
      </c>
    </row>
    <row r="118" spans="1:14">
      <c r="A118" s="6" t="e">
        <f>VLOOKUP(C118,[1]Sheet1!$D$11:'[1]Sheet1'!$H$17787,4,0)</f>
        <v>#REF!</v>
      </c>
      <c r="B118" s="9">
        <f t="shared" si="1"/>
        <v>1924105</v>
      </c>
      <c r="C118" t="s">
        <v>116</v>
      </c>
      <c r="E118" s="2">
        <v>0</v>
      </c>
      <c r="F118" s="2">
        <v>0</v>
      </c>
      <c r="G118" s="2">
        <v>195850</v>
      </c>
      <c r="H118" s="2">
        <v>1565745</v>
      </c>
      <c r="J118" s="2">
        <v>30250</v>
      </c>
      <c r="K118" s="2">
        <v>56927</v>
      </c>
      <c r="L118" s="2"/>
      <c r="M118" s="2">
        <v>39998</v>
      </c>
      <c r="N118" s="2">
        <v>35335</v>
      </c>
    </row>
    <row r="119" spans="1:14">
      <c r="A119" s="6" t="e">
        <f>VLOOKUP(C119,[1]Sheet1!$D$11:'[1]Sheet1'!$H$17787,4,0)</f>
        <v>#REF!</v>
      </c>
      <c r="B119" s="9">
        <f t="shared" si="1"/>
        <v>691517</v>
      </c>
      <c r="C119" t="s">
        <v>117</v>
      </c>
      <c r="E119" s="2">
        <v>0</v>
      </c>
      <c r="F119" s="2">
        <v>0</v>
      </c>
      <c r="G119" s="2">
        <v>488949</v>
      </c>
      <c r="J119" s="2"/>
      <c r="K119" s="2">
        <v>112463</v>
      </c>
      <c r="L119" s="2"/>
      <c r="M119" s="2">
        <v>21505</v>
      </c>
      <c r="N119" s="2">
        <v>68600</v>
      </c>
    </row>
    <row r="120" spans="1:14">
      <c r="A120" t="e">
        <f>VLOOKUP(C120,[1]Sheet1!$D$11:'[1]Sheet1'!$H$17787,4,0)</f>
        <v>#REF!</v>
      </c>
      <c r="B120" s="9">
        <f t="shared" si="1"/>
        <v>25313915</v>
      </c>
      <c r="C120" t="s">
        <v>29</v>
      </c>
      <c r="E120" s="2">
        <v>3630000</v>
      </c>
      <c r="F120" s="2">
        <v>346050</v>
      </c>
      <c r="G120" s="2">
        <v>538780</v>
      </c>
      <c r="H120" s="2">
        <v>10062700</v>
      </c>
      <c r="J120" s="2">
        <v>80000</v>
      </c>
      <c r="K120" s="2">
        <v>125894</v>
      </c>
      <c r="L120" s="2">
        <v>9819137</v>
      </c>
      <c r="M120" s="2">
        <v>652500</v>
      </c>
      <c r="N120" s="2">
        <v>58854</v>
      </c>
    </row>
    <row r="121" spans="1:14">
      <c r="A121" s="8" t="e">
        <f>VLOOKUP(C121,[1]Sheet1!$D$11:'[1]Sheet1'!$H$17787,4,0)</f>
        <v>#REF!</v>
      </c>
      <c r="B121" s="9">
        <f t="shared" si="1"/>
        <v>24478915</v>
      </c>
      <c r="C121" t="s">
        <v>30</v>
      </c>
      <c r="E121" s="2">
        <v>9158534</v>
      </c>
      <c r="F121" s="2">
        <v>110048</v>
      </c>
      <c r="G121" s="2">
        <v>422766</v>
      </c>
      <c r="H121" s="2">
        <v>9376483</v>
      </c>
      <c r="J121" s="2">
        <v>77990</v>
      </c>
      <c r="K121" s="2">
        <v>104550</v>
      </c>
      <c r="L121" s="2">
        <v>4967204</v>
      </c>
      <c r="M121" s="2">
        <v>235090</v>
      </c>
      <c r="N121" s="2">
        <v>26250</v>
      </c>
    </row>
    <row r="122" spans="1:14">
      <c r="A122" s="6" t="e">
        <f>VLOOKUP(C122,[1]Sheet1!$D$11:'[1]Sheet1'!$H$17787,4,0)</f>
        <v>#REF!</v>
      </c>
      <c r="B122" s="9">
        <f t="shared" si="1"/>
        <v>468130</v>
      </c>
      <c r="C122" t="s">
        <v>118</v>
      </c>
      <c r="E122" s="2">
        <v>0</v>
      </c>
      <c r="F122" s="2">
        <v>0</v>
      </c>
      <c r="G122" s="2">
        <v>399543</v>
      </c>
      <c r="J122" s="2"/>
      <c r="K122" s="2">
        <v>60462</v>
      </c>
      <c r="L122" s="2"/>
      <c r="M122" s="2"/>
      <c r="N122" s="2">
        <v>8125</v>
      </c>
    </row>
    <row r="123" spans="1:14">
      <c r="A123" t="e">
        <f>VLOOKUP(C123,[1]Sheet1!$D$11:'[1]Sheet1'!$H$17787,4,0)</f>
        <v>#REF!</v>
      </c>
      <c r="B123" s="9">
        <f t="shared" si="1"/>
        <v>7073208</v>
      </c>
      <c r="C123" t="s">
        <v>31</v>
      </c>
      <c r="E123" s="2">
        <v>222517</v>
      </c>
      <c r="F123" s="2">
        <v>175300</v>
      </c>
      <c r="G123" s="2">
        <v>467491</v>
      </c>
      <c r="H123" s="2">
        <v>5150000</v>
      </c>
      <c r="J123" s="2">
        <v>22000</v>
      </c>
      <c r="K123" s="2">
        <v>89229</v>
      </c>
      <c r="L123" s="2">
        <v>710396</v>
      </c>
      <c r="M123" s="2">
        <v>201500</v>
      </c>
      <c r="N123" s="2">
        <v>34775</v>
      </c>
    </row>
    <row r="124" spans="1:14">
      <c r="A124" s="6" t="e">
        <f>VLOOKUP(C124,[1]Sheet1!$D$11:'[1]Sheet1'!$H$17787,4,0)</f>
        <v>#REF!</v>
      </c>
      <c r="B124" s="9">
        <f t="shared" si="1"/>
        <v>3389023</v>
      </c>
      <c r="C124" t="s">
        <v>160</v>
      </c>
      <c r="E124" s="2">
        <v>0</v>
      </c>
      <c r="F124" s="2">
        <v>0</v>
      </c>
      <c r="G124" s="2">
        <v>349272</v>
      </c>
      <c r="H124" s="2">
        <v>2945377</v>
      </c>
      <c r="J124" s="2"/>
      <c r="K124" s="2">
        <v>81774</v>
      </c>
      <c r="L124" s="2"/>
      <c r="M124" s="2"/>
      <c r="N124" s="2">
        <v>12600</v>
      </c>
    </row>
    <row r="125" spans="1:14">
      <c r="A125" s="6" t="e">
        <f>VLOOKUP(C125,[1]Sheet1!$D$11:'[1]Sheet1'!$H$17787,4,0)</f>
        <v>#REF!</v>
      </c>
      <c r="B125" s="9">
        <f t="shared" si="1"/>
        <v>40000</v>
      </c>
      <c r="C125" t="s">
        <v>119</v>
      </c>
      <c r="E125" s="2">
        <v>0</v>
      </c>
      <c r="F125" s="2">
        <v>0</v>
      </c>
      <c r="G125" s="2">
        <v>40000</v>
      </c>
      <c r="J125" s="2"/>
      <c r="K125" s="2"/>
      <c r="L125" s="2"/>
    </row>
    <row r="126" spans="1:14">
      <c r="A126" s="8" t="e">
        <f>VLOOKUP(C126,[1]Sheet1!$D$11:'[1]Sheet1'!$H$17787,4,0)</f>
        <v>#REF!</v>
      </c>
      <c r="B126" s="9">
        <f t="shared" si="1"/>
        <v>651666</v>
      </c>
      <c r="C126" t="s">
        <v>120</v>
      </c>
      <c r="E126" s="2">
        <v>0</v>
      </c>
      <c r="F126" s="2">
        <v>0</v>
      </c>
      <c r="G126" s="2">
        <v>395832</v>
      </c>
      <c r="J126" s="2"/>
      <c r="K126" s="2">
        <v>82359</v>
      </c>
      <c r="L126" s="2"/>
      <c r="M126" s="2">
        <v>66132</v>
      </c>
      <c r="N126" s="2">
        <v>107343</v>
      </c>
    </row>
    <row r="127" spans="1:14">
      <c r="A127" t="e">
        <f>VLOOKUP(C127,[1]Sheet1!$D$11:'[1]Sheet1'!$H$17787,4,0)</f>
        <v>#REF!</v>
      </c>
      <c r="B127" s="9">
        <f t="shared" si="1"/>
        <v>2982103</v>
      </c>
      <c r="C127" t="s">
        <v>121</v>
      </c>
      <c r="E127" s="2">
        <v>0</v>
      </c>
      <c r="F127" s="2">
        <v>0</v>
      </c>
      <c r="G127" s="2">
        <v>344287</v>
      </c>
      <c r="J127" s="2">
        <v>109693</v>
      </c>
      <c r="K127" s="2">
        <v>250595</v>
      </c>
      <c r="L127" s="2">
        <v>2093678</v>
      </c>
      <c r="M127" s="2">
        <v>77000</v>
      </c>
      <c r="N127" s="2">
        <v>106850</v>
      </c>
    </row>
    <row r="128" spans="1:14">
      <c r="A128" s="7" t="e">
        <f>VLOOKUP(C128,[1]Sheet1!$D$11:'[1]Sheet1'!$H$17787,4,0)</f>
        <v>#REF!</v>
      </c>
      <c r="B128" s="9">
        <f t="shared" si="1"/>
        <v>464824</v>
      </c>
      <c r="C128" t="s">
        <v>122</v>
      </c>
      <c r="E128" s="2">
        <v>0</v>
      </c>
      <c r="F128" s="2">
        <v>0</v>
      </c>
      <c r="G128" s="2">
        <v>347053</v>
      </c>
      <c r="J128" s="2"/>
      <c r="K128" s="2">
        <v>97870</v>
      </c>
      <c r="L128" s="2"/>
      <c r="M128" s="2"/>
      <c r="N128" s="2">
        <v>19901</v>
      </c>
    </row>
    <row r="129" spans="1:14">
      <c r="A129" s="7" t="e">
        <f>VLOOKUP(C129,[1]Sheet1!$D$11:'[1]Sheet1'!$H$17787,4,0)</f>
        <v>#REF!</v>
      </c>
      <c r="B129" s="9">
        <f t="shared" si="1"/>
        <v>340108</v>
      </c>
      <c r="C129" t="s">
        <v>123</v>
      </c>
      <c r="E129" s="2">
        <v>0</v>
      </c>
      <c r="F129" s="2">
        <v>0</v>
      </c>
      <c r="G129" s="2">
        <v>225228</v>
      </c>
      <c r="J129" s="2"/>
      <c r="K129" s="2">
        <v>89380</v>
      </c>
      <c r="L129" s="2"/>
      <c r="M129" s="2"/>
      <c r="N129" s="2">
        <v>25500</v>
      </c>
    </row>
    <row r="130" spans="1:14">
      <c r="A130" s="7" t="e">
        <f>VLOOKUP(C130,[1]Sheet1!$D$11:'[1]Sheet1'!$H$17787,4,0)</f>
        <v>#REF!</v>
      </c>
      <c r="B130" s="9">
        <f t="shared" si="1"/>
        <v>7965848</v>
      </c>
      <c r="C130" t="s">
        <v>32</v>
      </c>
      <c r="E130" s="2">
        <v>2400000</v>
      </c>
      <c r="F130" s="2">
        <v>0</v>
      </c>
      <c r="G130" s="2">
        <v>441988</v>
      </c>
      <c r="H130" s="2">
        <v>2200000</v>
      </c>
      <c r="J130" s="2"/>
      <c r="K130" s="2">
        <v>79910</v>
      </c>
      <c r="L130" s="2">
        <v>2811250</v>
      </c>
      <c r="M130" s="2"/>
      <c r="N130" s="2">
        <v>32700</v>
      </c>
    </row>
    <row r="131" spans="1:14">
      <c r="A131" s="8" t="e">
        <f>VLOOKUP(C131,[1]Sheet1!$D$11:'[1]Sheet1'!$H$17787,4,0)</f>
        <v>#REF!</v>
      </c>
      <c r="B131" s="9">
        <f t="shared" si="1"/>
        <v>228280</v>
      </c>
      <c r="C131" t="s">
        <v>124</v>
      </c>
      <c r="E131" s="2">
        <v>0</v>
      </c>
      <c r="F131" s="2">
        <v>0</v>
      </c>
      <c r="G131" s="2">
        <v>192074</v>
      </c>
      <c r="J131" s="2"/>
      <c r="K131" s="2">
        <v>21950</v>
      </c>
      <c r="L131" s="2"/>
      <c r="M131" s="2"/>
      <c r="N131" s="2">
        <v>14256</v>
      </c>
    </row>
    <row r="132" spans="1:14">
      <c r="A132" s="7" t="e">
        <f>VLOOKUP(C132,[1]Sheet1!$D$11:'[1]Sheet1'!$H$17787,4,0)</f>
        <v>#REF!</v>
      </c>
      <c r="B132" s="9">
        <f t="shared" si="1"/>
        <v>542297</v>
      </c>
      <c r="C132" t="s">
        <v>125</v>
      </c>
      <c r="E132" s="2">
        <v>0</v>
      </c>
      <c r="F132" s="2">
        <v>0</v>
      </c>
      <c r="G132" s="2">
        <v>351665</v>
      </c>
      <c r="J132" s="2">
        <v>36713</v>
      </c>
      <c r="K132" s="2">
        <v>126228</v>
      </c>
      <c r="L132" s="2"/>
      <c r="M132" s="2"/>
      <c r="N132" s="2">
        <v>27691</v>
      </c>
    </row>
    <row r="133" spans="1:14">
      <c r="A133" s="6" t="e">
        <f>VLOOKUP(C133,[1]Sheet1!$D$11:'[1]Sheet1'!$H$17787,4,0)</f>
        <v>#REF!</v>
      </c>
      <c r="B133" s="9">
        <f t="shared" si="1"/>
        <v>515168</v>
      </c>
      <c r="C133" t="s">
        <v>161</v>
      </c>
      <c r="E133" s="2">
        <v>0</v>
      </c>
      <c r="F133" s="2">
        <v>0</v>
      </c>
      <c r="G133" s="2">
        <v>320701</v>
      </c>
      <c r="J133" s="2"/>
      <c r="K133" s="2">
        <v>95016</v>
      </c>
      <c r="L133" s="2">
        <v>36300</v>
      </c>
      <c r="M133" s="2"/>
      <c r="N133" s="2">
        <v>63151</v>
      </c>
    </row>
    <row r="134" spans="1:14">
      <c r="A134" t="e">
        <f>VLOOKUP(C134,[1]Sheet1!$D$11:'[1]Sheet1'!$H$17787,4,0)</f>
        <v>#REF!</v>
      </c>
      <c r="B134" s="9">
        <f t="shared" si="1"/>
        <v>15027295</v>
      </c>
      <c r="C134" t="s">
        <v>33</v>
      </c>
      <c r="E134" s="2">
        <v>5427248</v>
      </c>
      <c r="F134" s="2">
        <v>113026</v>
      </c>
      <c r="G134" s="2">
        <v>452015</v>
      </c>
      <c r="H134" s="2">
        <v>2553000</v>
      </c>
      <c r="J134" s="2">
        <v>65600</v>
      </c>
      <c r="K134" s="2">
        <v>163698</v>
      </c>
      <c r="L134" s="2">
        <v>6143508</v>
      </c>
      <c r="M134" s="2">
        <v>44000</v>
      </c>
      <c r="N134" s="2">
        <v>65200</v>
      </c>
    </row>
    <row r="135" spans="1:14">
      <c r="A135" s="6" t="e">
        <f>VLOOKUP(C135,[1]Sheet1!$D$11:'[1]Sheet1'!$H$17787,4,0)</f>
        <v>#REF!</v>
      </c>
      <c r="B135" s="9">
        <f t="shared" si="1"/>
        <v>2105957</v>
      </c>
      <c r="C135" t="s">
        <v>34</v>
      </c>
      <c r="E135" s="2">
        <v>1567916</v>
      </c>
      <c r="F135" s="2">
        <v>0</v>
      </c>
      <c r="G135" s="2">
        <v>381655</v>
      </c>
      <c r="J135" s="2"/>
      <c r="K135" s="2">
        <v>131310</v>
      </c>
      <c r="L135" s="2"/>
      <c r="M135" s="2"/>
      <c r="N135" s="2">
        <v>25076</v>
      </c>
    </row>
    <row r="136" spans="1:14">
      <c r="A136" t="e">
        <f>VLOOKUP(C136,[1]Sheet1!$D$11:'[1]Sheet1'!$H$17787,4,0)</f>
        <v>#REF!</v>
      </c>
      <c r="B136" s="9">
        <f t="shared" si="1"/>
        <v>2867148</v>
      </c>
      <c r="C136" t="s">
        <v>126</v>
      </c>
      <c r="E136" s="2">
        <v>0</v>
      </c>
      <c r="F136" s="2">
        <v>0</v>
      </c>
      <c r="G136" s="2">
        <v>350453</v>
      </c>
      <c r="H136" s="2">
        <v>1701000</v>
      </c>
      <c r="J136" s="2">
        <v>19800</v>
      </c>
      <c r="K136" s="2">
        <v>95494</v>
      </c>
      <c r="L136" s="2">
        <v>550000</v>
      </c>
      <c r="M136" s="2">
        <v>145000</v>
      </c>
      <c r="N136" s="2">
        <v>5401</v>
      </c>
    </row>
    <row r="137" spans="1:14">
      <c r="A137" s="7" t="e">
        <f>VLOOKUP(C137,[1]Sheet1!$D$11:'[1]Sheet1'!$H$17787,4,0)</f>
        <v>#REF!</v>
      </c>
      <c r="B137" s="9">
        <f t="shared" si="1"/>
        <v>437417</v>
      </c>
      <c r="C137" t="s">
        <v>127</v>
      </c>
      <c r="E137" s="2">
        <v>0</v>
      </c>
      <c r="F137" s="2">
        <v>0</v>
      </c>
      <c r="G137" s="2">
        <v>338982</v>
      </c>
      <c r="J137" s="2"/>
      <c r="K137" s="2">
        <v>51485</v>
      </c>
      <c r="L137" s="2"/>
      <c r="M137" s="2"/>
      <c r="N137" s="2">
        <v>46950</v>
      </c>
    </row>
    <row r="138" spans="1:14">
      <c r="A138" s="7" t="e">
        <f>VLOOKUP(C138,[1]Sheet1!$D$11:'[1]Sheet1'!$H$17787,4,0)</f>
        <v>#REF!</v>
      </c>
      <c r="B138" s="9">
        <f t="shared" si="1"/>
        <v>23026520</v>
      </c>
      <c r="C138" t="s">
        <v>162</v>
      </c>
      <c r="E138" s="2">
        <v>1236738</v>
      </c>
      <c r="F138" s="2">
        <v>992352</v>
      </c>
      <c r="G138" s="2">
        <v>365145</v>
      </c>
      <c r="H138" s="2">
        <v>4533500</v>
      </c>
      <c r="J138" s="2">
        <v>21450</v>
      </c>
      <c r="K138" s="2">
        <v>84569</v>
      </c>
      <c r="L138" s="2">
        <v>15423987</v>
      </c>
      <c r="M138" s="2">
        <v>331581</v>
      </c>
      <c r="N138" s="2">
        <v>37198</v>
      </c>
    </row>
    <row r="139" spans="1:14">
      <c r="A139" s="6" t="e">
        <f>VLOOKUP(C139,[1]Sheet1!$D$11:'[1]Sheet1'!$H$17787,4,0)</f>
        <v>#REF!</v>
      </c>
      <c r="B139" s="9">
        <f t="shared" si="1"/>
        <v>5750766</v>
      </c>
      <c r="C139" t="s">
        <v>128</v>
      </c>
      <c r="E139" s="2">
        <v>0</v>
      </c>
      <c r="F139" s="2">
        <v>0</v>
      </c>
      <c r="G139" s="2">
        <v>288086</v>
      </c>
      <c r="H139" s="2">
        <v>5303422</v>
      </c>
      <c r="J139" s="2"/>
      <c r="K139" s="2">
        <v>104415</v>
      </c>
      <c r="L139" s="2"/>
      <c r="M139" s="2">
        <v>22000</v>
      </c>
      <c r="N139" s="2">
        <v>32843</v>
      </c>
    </row>
    <row r="140" spans="1:14">
      <c r="A140" t="e">
        <f>VLOOKUP(C140,[1]Sheet1!$D$11:'[1]Sheet1'!$H$17787,4,0)</f>
        <v>#REF!</v>
      </c>
      <c r="B140" s="9">
        <f t="shared" si="1"/>
        <v>9332270</v>
      </c>
      <c r="C140" t="s">
        <v>35</v>
      </c>
      <c r="E140" s="2">
        <v>1633926</v>
      </c>
      <c r="F140" s="2">
        <v>99000</v>
      </c>
      <c r="G140" s="2">
        <v>469126</v>
      </c>
      <c r="H140" s="2">
        <v>857718</v>
      </c>
      <c r="J140" s="2"/>
      <c r="K140" s="2">
        <v>158075</v>
      </c>
      <c r="L140" s="2">
        <v>5999000</v>
      </c>
      <c r="M140" s="2">
        <v>83461</v>
      </c>
      <c r="N140" s="2">
        <v>31964</v>
      </c>
    </row>
    <row r="141" spans="1:14">
      <c r="A141" t="e">
        <f>VLOOKUP(C141,[1]Sheet1!$D$11:'[1]Sheet1'!$H$17787,4,0)</f>
        <v>#REF!</v>
      </c>
      <c r="B141" s="9">
        <f t="shared" si="1"/>
        <v>14324851</v>
      </c>
      <c r="C141" t="s">
        <v>36</v>
      </c>
      <c r="E141" s="2">
        <v>710550</v>
      </c>
      <c r="F141" s="2">
        <v>393000</v>
      </c>
      <c r="G141" s="2">
        <v>396993</v>
      </c>
      <c r="H141" s="2">
        <v>1150292</v>
      </c>
      <c r="J141" s="2">
        <v>79060</v>
      </c>
      <c r="K141" s="2">
        <v>127895</v>
      </c>
      <c r="L141" s="2">
        <v>11317241</v>
      </c>
      <c r="M141" s="2">
        <v>84381</v>
      </c>
      <c r="N141" s="2">
        <v>65439</v>
      </c>
    </row>
    <row r="142" spans="1:14">
      <c r="A142" s="6" t="e">
        <f>VLOOKUP(C142,[1]Sheet1!$D$11:'[1]Sheet1'!$H$17787,4,0)</f>
        <v>#REF!</v>
      </c>
      <c r="B142" s="9">
        <f t="shared" si="1"/>
        <v>763705</v>
      </c>
      <c r="C142" t="s">
        <v>129</v>
      </c>
      <c r="E142" s="2">
        <v>0</v>
      </c>
      <c r="F142" s="2">
        <v>0</v>
      </c>
      <c r="G142" s="2">
        <v>211890</v>
      </c>
      <c r="H142" s="2">
        <v>408432</v>
      </c>
      <c r="J142" s="2"/>
      <c r="K142" s="2">
        <v>104203</v>
      </c>
      <c r="L142" s="2"/>
      <c r="M142" s="2"/>
      <c r="N142" s="2">
        <v>39180</v>
      </c>
    </row>
    <row r="143" spans="1:14">
      <c r="A143" s="6" t="e">
        <f>VLOOKUP(C143,[1]Sheet1!$D$11:'[1]Sheet1'!$H$17787,4,0)</f>
        <v>#REF!</v>
      </c>
      <c r="B143" s="9">
        <f t="shared" si="1"/>
        <v>288234</v>
      </c>
      <c r="C143" t="s">
        <v>130</v>
      </c>
      <c r="E143" s="2">
        <v>0</v>
      </c>
      <c r="F143" s="2">
        <v>0</v>
      </c>
      <c r="G143" s="2">
        <v>189941</v>
      </c>
      <c r="J143" s="2"/>
      <c r="K143" s="2">
        <v>58843</v>
      </c>
      <c r="L143" s="2"/>
      <c r="M143" s="2"/>
      <c r="N143" s="2">
        <v>39450</v>
      </c>
    </row>
    <row r="144" spans="1:14">
      <c r="A144" s="7" t="e">
        <f>VLOOKUP(C144,[1]Sheet1!$D$11:'[1]Sheet1'!$H$17787,4,0)</f>
        <v>#REF!</v>
      </c>
      <c r="B144" s="9">
        <f t="shared" si="1"/>
        <v>17858766</v>
      </c>
      <c r="C144" t="s">
        <v>37</v>
      </c>
      <c r="E144" s="2">
        <v>7581201</v>
      </c>
      <c r="F144" s="2">
        <v>155663</v>
      </c>
      <c r="G144" s="2">
        <v>485991</v>
      </c>
      <c r="H144" s="2">
        <v>4710000</v>
      </c>
      <c r="J144" s="2"/>
      <c r="K144" s="2">
        <v>91752</v>
      </c>
      <c r="L144" s="2">
        <v>4733100</v>
      </c>
      <c r="M144" s="2">
        <v>21780</v>
      </c>
      <c r="N144" s="2">
        <v>79279</v>
      </c>
    </row>
    <row r="145" spans="1:14">
      <c r="A145" s="6" t="e">
        <f>VLOOKUP(C145,[1]Sheet1!$D$11:'[1]Sheet1'!$H$17787,4,0)</f>
        <v>#REF!</v>
      </c>
      <c r="B145" s="9">
        <f t="shared" si="1"/>
        <v>654083</v>
      </c>
      <c r="C145" t="s">
        <v>131</v>
      </c>
      <c r="E145" s="2">
        <v>0</v>
      </c>
      <c r="F145" s="2">
        <v>0</v>
      </c>
      <c r="G145" s="2">
        <v>369174</v>
      </c>
      <c r="J145" s="2">
        <v>110000</v>
      </c>
      <c r="K145" s="2">
        <v>87226</v>
      </c>
      <c r="L145" s="2"/>
      <c r="M145" s="2"/>
      <c r="N145" s="2">
        <v>87683</v>
      </c>
    </row>
    <row r="146" spans="1:14">
      <c r="A146" s="8" t="e">
        <f>VLOOKUP(C146,[1]Sheet1!$D$11:'[1]Sheet1'!$H$17787,4,0)</f>
        <v>#REF!</v>
      </c>
      <c r="B146" s="9">
        <f t="shared" si="1"/>
        <v>631385</v>
      </c>
      <c r="C146" t="s">
        <v>132</v>
      </c>
      <c r="E146" s="2">
        <v>0</v>
      </c>
      <c r="F146" s="2">
        <v>0</v>
      </c>
      <c r="G146" s="2">
        <v>463455</v>
      </c>
      <c r="J146" s="2"/>
      <c r="K146" s="2">
        <v>138390</v>
      </c>
      <c r="L146" s="2"/>
      <c r="M146" s="2"/>
      <c r="N146" s="2">
        <v>29540</v>
      </c>
    </row>
    <row r="147" spans="1:14">
      <c r="A147" s="6" t="e">
        <f>VLOOKUP(C147,[1]Sheet1!$D$11:'[1]Sheet1'!$H$17787,4,0)</f>
        <v>#REF!</v>
      </c>
      <c r="B147" s="9">
        <f t="shared" si="1"/>
        <v>1111941</v>
      </c>
      <c r="C147" t="s">
        <v>133</v>
      </c>
      <c r="E147" s="2">
        <v>0</v>
      </c>
      <c r="F147" s="2">
        <v>0</v>
      </c>
      <c r="G147" s="2">
        <v>206361</v>
      </c>
      <c r="J147" s="2"/>
      <c r="K147" s="2">
        <v>93880</v>
      </c>
      <c r="L147" s="2">
        <v>740000</v>
      </c>
      <c r="M147" s="2">
        <v>25000</v>
      </c>
      <c r="N147" s="2">
        <v>46700</v>
      </c>
    </row>
    <row r="148" spans="1:14">
      <c r="A148" s="7" t="e">
        <f>VLOOKUP(C148,[1]Sheet1!$D$11:'[1]Sheet1'!$H$17787,4,0)</f>
        <v>#REF!</v>
      </c>
      <c r="B148" s="9">
        <f t="shared" si="1"/>
        <v>616857</v>
      </c>
      <c r="C148" t="s">
        <v>134</v>
      </c>
      <c r="E148" s="2">
        <v>0</v>
      </c>
      <c r="F148" s="2">
        <v>0</v>
      </c>
      <c r="G148" s="2">
        <v>314553</v>
      </c>
      <c r="J148" s="2"/>
      <c r="K148" s="2">
        <v>149010</v>
      </c>
      <c r="L148" s="2"/>
      <c r="M148" s="2"/>
      <c r="N148" s="2">
        <v>153294</v>
      </c>
    </row>
    <row r="149" spans="1:14">
      <c r="A149" s="6" t="e">
        <f>VLOOKUP(C149,[1]Sheet1!$D$11:'[1]Sheet1'!$H$17787,4,0)</f>
        <v>#REF!</v>
      </c>
      <c r="B149" s="9">
        <f t="shared" ref="B149:B170" si="2">SUM(D149:Z149)</f>
        <v>7115856</v>
      </c>
      <c r="C149" t="s">
        <v>38</v>
      </c>
      <c r="E149" s="2">
        <v>5429854</v>
      </c>
      <c r="F149" s="2">
        <v>40000</v>
      </c>
      <c r="G149" s="2">
        <v>385215</v>
      </c>
      <c r="H149" s="2">
        <v>1063910</v>
      </c>
      <c r="J149" s="2"/>
      <c r="K149" s="2">
        <v>55252</v>
      </c>
      <c r="L149" s="2"/>
      <c r="M149" s="2">
        <v>82000</v>
      </c>
      <c r="N149" s="2">
        <v>59625</v>
      </c>
    </row>
    <row r="150" spans="1:14">
      <c r="A150" t="e">
        <f>VLOOKUP(C150,[1]Sheet1!$D$11:'[1]Sheet1'!$H$17787,4,0)</f>
        <v>#REF!</v>
      </c>
      <c r="B150" s="9">
        <f t="shared" si="2"/>
        <v>6574847</v>
      </c>
      <c r="C150" t="s">
        <v>39</v>
      </c>
      <c r="E150" s="2">
        <v>950000</v>
      </c>
      <c r="F150" s="2">
        <v>45800</v>
      </c>
      <c r="G150" s="2">
        <v>168019</v>
      </c>
      <c r="J150" s="2"/>
      <c r="K150" s="2">
        <v>20118</v>
      </c>
      <c r="L150" s="2">
        <v>5353151</v>
      </c>
      <c r="M150" s="2"/>
      <c r="N150" s="2">
        <v>37759</v>
      </c>
    </row>
    <row r="151" spans="1:14">
      <c r="A151" s="7" t="e">
        <f>VLOOKUP(C151,[1]Sheet1!$D$11:'[1]Sheet1'!$H$17787,4,0)</f>
        <v>#REF!</v>
      </c>
      <c r="B151" s="9">
        <f t="shared" si="2"/>
        <v>195174</v>
      </c>
      <c r="C151" t="s">
        <v>135</v>
      </c>
      <c r="E151" s="2">
        <v>0</v>
      </c>
      <c r="F151" s="2">
        <v>0</v>
      </c>
      <c r="G151" s="2">
        <v>124609</v>
      </c>
      <c r="J151" s="2"/>
      <c r="K151" s="2">
        <v>53965</v>
      </c>
      <c r="L151" s="2"/>
      <c r="M151" s="2"/>
      <c r="N151" s="2">
        <v>16600</v>
      </c>
    </row>
    <row r="152" spans="1:14">
      <c r="A152" s="8" t="e">
        <f>VLOOKUP(C152,[1]Sheet1!$D$11:'[1]Sheet1'!$H$17787,4,0)</f>
        <v>#REF!</v>
      </c>
      <c r="B152" s="9">
        <f t="shared" si="2"/>
        <v>2388010</v>
      </c>
      <c r="C152" t="s">
        <v>40</v>
      </c>
      <c r="E152" s="2">
        <v>1799740</v>
      </c>
      <c r="F152" s="2">
        <v>0</v>
      </c>
      <c r="G152" s="2">
        <v>335086</v>
      </c>
      <c r="J152" s="2"/>
      <c r="K152" s="2">
        <v>119104</v>
      </c>
      <c r="L152" s="2"/>
      <c r="M152" s="2">
        <v>55000</v>
      </c>
      <c r="N152" s="2">
        <v>79080</v>
      </c>
    </row>
    <row r="153" spans="1:14">
      <c r="A153" s="6" t="e">
        <f>VLOOKUP(C153,[1]Sheet1!$D$11:'[1]Sheet1'!$H$17787,4,0)</f>
        <v>#REF!</v>
      </c>
      <c r="B153" s="9">
        <f t="shared" si="2"/>
        <v>398651</v>
      </c>
      <c r="C153" t="s">
        <v>136</v>
      </c>
      <c r="E153" s="2">
        <v>0</v>
      </c>
      <c r="F153" s="2">
        <v>0</v>
      </c>
      <c r="G153" s="2">
        <v>275416</v>
      </c>
      <c r="J153" s="2"/>
      <c r="K153" s="2">
        <v>119385</v>
      </c>
      <c r="L153" s="2"/>
      <c r="M153" s="2"/>
      <c r="N153" s="2">
        <v>3850</v>
      </c>
    </row>
    <row r="154" spans="1:14">
      <c r="A154" s="6" t="e">
        <f>VLOOKUP(C154,[1]Sheet1!$D$11:'[1]Sheet1'!$H$17787,4,0)</f>
        <v>#REF!</v>
      </c>
      <c r="B154" s="9">
        <f t="shared" si="2"/>
        <v>1496237</v>
      </c>
      <c r="C154" t="s">
        <v>137</v>
      </c>
      <c r="E154" s="2">
        <v>0</v>
      </c>
      <c r="F154" s="2">
        <v>0</v>
      </c>
      <c r="G154" s="2">
        <v>349051</v>
      </c>
      <c r="J154" s="2"/>
      <c r="K154" s="2">
        <v>81901</v>
      </c>
      <c r="L154" s="2">
        <v>1045000</v>
      </c>
      <c r="M154" s="2"/>
      <c r="N154" s="2">
        <v>20285</v>
      </c>
    </row>
    <row r="155" spans="1:14">
      <c r="A155" s="6" t="e">
        <f>VLOOKUP(C155,[1]Sheet1!$D$11:'[1]Sheet1'!$H$17787,4,0)</f>
        <v>#REF!</v>
      </c>
      <c r="B155" s="9">
        <f t="shared" si="2"/>
        <v>2581205</v>
      </c>
      <c r="C155" t="s">
        <v>41</v>
      </c>
      <c r="E155" s="2">
        <v>2090000</v>
      </c>
      <c r="F155" s="2">
        <v>0</v>
      </c>
      <c r="G155" s="2">
        <v>250641</v>
      </c>
      <c r="J155" s="2"/>
      <c r="K155" s="2">
        <v>119590</v>
      </c>
      <c r="L155" s="2"/>
      <c r="M155" s="2">
        <v>95050</v>
      </c>
      <c r="N155" s="2">
        <v>25924</v>
      </c>
    </row>
    <row r="156" spans="1:14">
      <c r="A156" s="6" t="e">
        <f>VLOOKUP(C156,[1]Sheet1!$D$11:'[1]Sheet1'!$H$17787,4,0)</f>
        <v>#REF!</v>
      </c>
      <c r="B156" s="9">
        <f t="shared" si="2"/>
        <v>338882</v>
      </c>
      <c r="C156" t="s">
        <v>138</v>
      </c>
      <c r="E156" s="2">
        <v>0</v>
      </c>
      <c r="F156" s="2">
        <v>0</v>
      </c>
      <c r="G156" s="2">
        <v>173346</v>
      </c>
      <c r="J156" s="2"/>
      <c r="K156" s="2">
        <v>54000</v>
      </c>
      <c r="L156" s="2"/>
      <c r="M156" s="2">
        <v>71600</v>
      </c>
      <c r="N156" s="2">
        <v>39936</v>
      </c>
    </row>
    <row r="157" spans="1:14">
      <c r="A157" s="7" t="e">
        <f>VLOOKUP(C157,[1]Sheet1!$D$11:'[1]Sheet1'!$H$17787,4,0)</f>
        <v>#REF!</v>
      </c>
      <c r="B157" s="9">
        <f t="shared" si="2"/>
        <v>328545</v>
      </c>
      <c r="C157" t="s">
        <v>139</v>
      </c>
      <c r="E157" s="2">
        <v>0</v>
      </c>
      <c r="F157" s="2">
        <v>0</v>
      </c>
      <c r="G157" s="2">
        <v>172932</v>
      </c>
      <c r="J157" s="2"/>
      <c r="K157" s="2">
        <v>115163</v>
      </c>
      <c r="L157" s="2"/>
      <c r="M157" s="2"/>
      <c r="N157" s="2">
        <v>40450</v>
      </c>
    </row>
    <row r="158" spans="1:14">
      <c r="A158" s="7" t="e">
        <f>VLOOKUP(C158,[1]Sheet1!$D$11:'[1]Sheet1'!$H$17787,4,0)</f>
        <v>#REF!</v>
      </c>
      <c r="B158" s="9">
        <f t="shared" si="2"/>
        <v>532643</v>
      </c>
      <c r="C158" t="s">
        <v>140</v>
      </c>
      <c r="E158" s="2">
        <v>0</v>
      </c>
      <c r="F158" s="2">
        <v>0</v>
      </c>
      <c r="G158" s="2">
        <v>282653</v>
      </c>
      <c r="H158" s="2">
        <v>108900</v>
      </c>
      <c r="J158" s="2">
        <v>49500</v>
      </c>
      <c r="K158" s="2">
        <v>33000</v>
      </c>
      <c r="L158" s="2"/>
      <c r="M158" s="2"/>
      <c r="N158" s="2">
        <v>58590</v>
      </c>
    </row>
    <row r="159" spans="1:14">
      <c r="A159" s="7" t="e">
        <f>VLOOKUP(C159,[1]Sheet1!$D$11:'[1]Sheet1'!$H$17787,4,0)</f>
        <v>#REF!</v>
      </c>
      <c r="B159" s="9">
        <f t="shared" si="2"/>
        <v>2512546</v>
      </c>
      <c r="C159" t="s">
        <v>141</v>
      </c>
      <c r="E159" s="2">
        <v>0</v>
      </c>
      <c r="F159" s="2">
        <v>0</v>
      </c>
      <c r="G159" s="2">
        <v>469790</v>
      </c>
      <c r="H159" s="2">
        <v>1685331</v>
      </c>
      <c r="J159" s="2"/>
      <c r="K159" s="2">
        <v>131510</v>
      </c>
      <c r="L159" s="2">
        <v>173014</v>
      </c>
      <c r="M159" s="2"/>
      <c r="N159" s="2">
        <v>52901</v>
      </c>
    </row>
    <row r="160" spans="1:14">
      <c r="A160" s="6" t="e">
        <f>VLOOKUP(C160,[1]Sheet1!$D$11:'[1]Sheet1'!$H$17787,4,0)</f>
        <v>#REF!</v>
      </c>
      <c r="B160" s="9">
        <f t="shared" si="2"/>
        <v>520636</v>
      </c>
      <c r="C160" t="s">
        <v>142</v>
      </c>
      <c r="E160" s="2">
        <v>0</v>
      </c>
      <c r="F160" s="2">
        <v>0</v>
      </c>
      <c r="G160" s="2">
        <v>239625</v>
      </c>
      <c r="J160" s="2"/>
      <c r="K160" s="2">
        <v>170265</v>
      </c>
      <c r="L160" s="2"/>
      <c r="M160" s="2"/>
      <c r="N160" s="2">
        <v>110746</v>
      </c>
    </row>
    <row r="161" spans="1:14">
      <c r="A161" s="7" t="e">
        <f>VLOOKUP(C161,[1]Sheet1!$D$11:'[1]Sheet1'!$H$17787,4,0)</f>
        <v>#REF!</v>
      </c>
      <c r="B161" s="9">
        <f t="shared" si="2"/>
        <v>402213</v>
      </c>
      <c r="C161" t="s">
        <v>143</v>
      </c>
      <c r="E161" s="2">
        <v>0</v>
      </c>
      <c r="F161" s="2">
        <v>0</v>
      </c>
      <c r="G161" s="2">
        <v>256215</v>
      </c>
      <c r="J161" s="2"/>
      <c r="K161" s="2">
        <v>79700</v>
      </c>
      <c r="L161" s="2"/>
      <c r="M161" s="2"/>
      <c r="N161" s="2">
        <v>66298</v>
      </c>
    </row>
    <row r="162" spans="1:14">
      <c r="A162" s="7" t="e">
        <f>VLOOKUP(C162,[1]Sheet1!$D$11:'[1]Sheet1'!$H$17787,4,0)</f>
        <v>#REF!</v>
      </c>
      <c r="B162" s="9">
        <f t="shared" si="2"/>
        <v>6504647</v>
      </c>
      <c r="C162" t="s">
        <v>42</v>
      </c>
      <c r="E162" s="2">
        <v>149650</v>
      </c>
      <c r="F162" s="2">
        <v>43040</v>
      </c>
      <c r="G162" s="2">
        <v>390932</v>
      </c>
      <c r="H162" s="2">
        <v>1375000</v>
      </c>
      <c r="J162" s="2">
        <v>118700</v>
      </c>
      <c r="K162" s="2">
        <v>57656</v>
      </c>
      <c r="L162" s="2">
        <v>4190000</v>
      </c>
      <c r="M162" s="2">
        <v>126379</v>
      </c>
      <c r="N162" s="2">
        <v>53290</v>
      </c>
    </row>
    <row r="163" spans="1:14">
      <c r="A163" t="e">
        <f>VLOOKUP(C163,[1]Sheet1!$D$11:'[1]Sheet1'!$H$17787,4,0)</f>
        <v>#REF!</v>
      </c>
      <c r="B163" s="9">
        <f t="shared" si="2"/>
        <v>373716</v>
      </c>
      <c r="C163" t="s">
        <v>144</v>
      </c>
      <c r="E163" s="2">
        <v>0</v>
      </c>
      <c r="F163" s="2">
        <v>0</v>
      </c>
      <c r="G163" s="2">
        <v>272080</v>
      </c>
      <c r="J163" s="2"/>
      <c r="K163" s="2">
        <v>84141</v>
      </c>
      <c r="L163" s="2"/>
      <c r="M163" s="2"/>
      <c r="N163" s="2">
        <v>17495</v>
      </c>
    </row>
    <row r="164" spans="1:14">
      <c r="A164" s="6" t="e">
        <f>VLOOKUP(C164,[1]Sheet1!$D$11:'[1]Sheet1'!$H$17787,4,0)</f>
        <v>#REF!</v>
      </c>
      <c r="B164" s="9">
        <f t="shared" si="2"/>
        <v>436211</v>
      </c>
      <c r="C164" t="s">
        <v>145</v>
      </c>
      <c r="E164" s="2">
        <v>0</v>
      </c>
      <c r="F164" s="2">
        <v>0</v>
      </c>
      <c r="G164" s="2">
        <v>304456</v>
      </c>
      <c r="J164" s="2"/>
      <c r="K164" s="2">
        <v>102255</v>
      </c>
      <c r="L164" s="2"/>
      <c r="M164" s="2"/>
      <c r="N164" s="2">
        <v>29500</v>
      </c>
    </row>
    <row r="165" spans="1:14">
      <c r="A165" s="7" t="e">
        <f>VLOOKUP(C165,[1]Sheet1!$D$11:'[1]Sheet1'!$H$17787,4,0)</f>
        <v>#REF!</v>
      </c>
      <c r="B165" s="9">
        <f t="shared" si="2"/>
        <v>418459</v>
      </c>
      <c r="C165" t="s">
        <v>146</v>
      </c>
      <c r="E165" s="2">
        <v>0</v>
      </c>
      <c r="F165" s="2">
        <v>0</v>
      </c>
      <c r="G165" s="2">
        <v>273299</v>
      </c>
      <c r="J165" s="2"/>
      <c r="K165" s="2"/>
      <c r="L165" s="2"/>
      <c r="M165" s="2"/>
      <c r="N165" s="2">
        <v>145160</v>
      </c>
    </row>
    <row r="166" spans="1:14">
      <c r="A166" s="6" t="e">
        <f>VLOOKUP(C166,[1]Sheet1!$D$11:'[1]Sheet1'!$H$17787,4,0)</f>
        <v>#REF!</v>
      </c>
      <c r="B166" s="9">
        <f t="shared" si="2"/>
        <v>4139109</v>
      </c>
      <c r="C166" t="s">
        <v>147</v>
      </c>
      <c r="E166" s="2">
        <v>0</v>
      </c>
      <c r="F166" s="2">
        <v>0</v>
      </c>
      <c r="G166" s="2">
        <v>75600</v>
      </c>
      <c r="H166" s="2">
        <v>4053509</v>
      </c>
      <c r="J166" s="2"/>
      <c r="K166" s="2">
        <v>10000</v>
      </c>
      <c r="L166" s="2"/>
      <c r="M166" s="2"/>
    </row>
    <row r="167" spans="1:14">
      <c r="A167" s="6" t="e">
        <f>VLOOKUP(C167,[1]Sheet1!$D$11:'[1]Sheet1'!$H$17787,4,0)</f>
        <v>#REF!</v>
      </c>
      <c r="B167" s="9">
        <f t="shared" si="2"/>
        <v>343492</v>
      </c>
      <c r="C167" t="s">
        <v>52</v>
      </c>
      <c r="E167" s="2">
        <v>0</v>
      </c>
      <c r="F167" s="2">
        <v>15000</v>
      </c>
      <c r="G167" s="2">
        <v>265787</v>
      </c>
      <c r="J167" s="2"/>
      <c r="K167" s="2">
        <v>40105</v>
      </c>
      <c r="L167" s="2"/>
      <c r="M167" s="2"/>
      <c r="N167" s="2">
        <v>22600</v>
      </c>
    </row>
    <row r="168" spans="1:14">
      <c r="A168" s="8" t="e">
        <f>VLOOKUP(C168,[1]Sheet1!$D$11:'[1]Sheet1'!$H$17787,4,0)</f>
        <v>#REF!</v>
      </c>
      <c r="B168" s="9">
        <f t="shared" si="2"/>
        <v>7701946</v>
      </c>
      <c r="C168" t="s">
        <v>54</v>
      </c>
      <c r="E168" s="2">
        <v>1500000</v>
      </c>
      <c r="F168" s="2">
        <v>82899</v>
      </c>
      <c r="G168" s="2">
        <v>362980</v>
      </c>
      <c r="H168" s="2">
        <v>2550279</v>
      </c>
      <c r="J168" s="2">
        <v>160375</v>
      </c>
      <c r="K168" s="2">
        <v>56356</v>
      </c>
      <c r="L168" s="2">
        <v>2851655</v>
      </c>
      <c r="M168" s="2">
        <v>117910</v>
      </c>
      <c r="N168" s="2">
        <v>19492</v>
      </c>
    </row>
    <row r="169" spans="1:14">
      <c r="A169" s="6" t="e">
        <f>VLOOKUP(C169,[1]Sheet1!$D$11:'[1]Sheet1'!$H$17787,4,0)</f>
        <v>#REF!</v>
      </c>
      <c r="B169" s="9">
        <f t="shared" si="2"/>
        <v>507807</v>
      </c>
      <c r="C169" t="s">
        <v>148</v>
      </c>
      <c r="E169" s="2">
        <v>0</v>
      </c>
      <c r="F169" s="2">
        <v>0</v>
      </c>
      <c r="G169" s="2">
        <v>348982</v>
      </c>
      <c r="J169" s="2"/>
      <c r="K169" s="2">
        <v>66640</v>
      </c>
      <c r="L169" s="2"/>
      <c r="M169" s="2"/>
      <c r="N169" s="2">
        <v>92185</v>
      </c>
    </row>
    <row r="170" spans="1:14">
      <c r="A170" s="8" t="e">
        <f>VLOOKUP(C170,[1]Sheet1!$D$11:'[1]Sheet1'!$H$17787,4,0)</f>
        <v>#REF!</v>
      </c>
      <c r="B170" s="9">
        <f t="shared" si="2"/>
        <v>3018673</v>
      </c>
      <c r="C170" t="s">
        <v>53</v>
      </c>
      <c r="E170" s="2">
        <v>0</v>
      </c>
      <c r="F170" s="2">
        <v>95000</v>
      </c>
      <c r="G170" s="2">
        <v>268908</v>
      </c>
      <c r="H170" s="2">
        <v>1915495</v>
      </c>
      <c r="J170" s="2">
        <v>116750</v>
      </c>
      <c r="K170" s="2">
        <v>55850</v>
      </c>
      <c r="L170" s="2">
        <v>504690</v>
      </c>
      <c r="M170" s="2">
        <v>47500</v>
      </c>
      <c r="N170" s="2">
        <v>14480</v>
      </c>
    </row>
    <row r="171" spans="1:14">
      <c r="E171" s="2">
        <f>SUM(E20:E170)</f>
        <v>193726146</v>
      </c>
      <c r="F171" s="2">
        <f>SUM(F20:F170)</f>
        <v>6350661</v>
      </c>
      <c r="G171" s="2">
        <f>SUM(G20:G170)</f>
        <v>57642274</v>
      </c>
      <c r="H171" s="2">
        <f>SUM(H20:H170)</f>
        <v>206348355</v>
      </c>
      <c r="J171" s="2">
        <f>SUM(J20:J170)</f>
        <v>4839996</v>
      </c>
      <c r="K171" s="2">
        <f>SUM(K20:K170)</f>
        <v>16822703</v>
      </c>
      <c r="L171" s="2">
        <f>SUM(L20:L170)</f>
        <v>212894395</v>
      </c>
      <c r="M171" s="2">
        <f>SUM(M20:M170)</f>
        <v>7330227</v>
      </c>
      <c r="N171" s="2">
        <f>SUM(N20:N170)</f>
        <v>8609094</v>
      </c>
    </row>
    <row r="172" spans="1:14">
      <c r="A172" s="11" t="s">
        <v>171</v>
      </c>
      <c r="B172" s="12">
        <f>SUM(B20:B170)-D5</f>
        <v>714563851</v>
      </c>
      <c r="C172" s="11"/>
      <c r="J172" s="2"/>
    </row>
    <row r="173" spans="1:14">
      <c r="A173" s="11"/>
      <c r="B173" s="12" t="s">
        <v>3</v>
      </c>
      <c r="C173" s="11"/>
      <c r="J173" s="2"/>
    </row>
    <row r="174" spans="1:14">
      <c r="A174" s="11"/>
      <c r="B174" s="12"/>
      <c r="C174" s="11"/>
      <c r="E174" s="2">
        <f>+E171-E6</f>
        <v>1</v>
      </c>
      <c r="F174" s="2">
        <f>+F171-F7</f>
        <v>0</v>
      </c>
      <c r="G174" s="2">
        <f>+G171-G8</f>
        <v>0</v>
      </c>
      <c r="J174" s="2"/>
      <c r="K174" s="2">
        <f>+K171-K8</f>
        <v>4</v>
      </c>
      <c r="L174" s="2">
        <f>+L171-L6</f>
        <v>2</v>
      </c>
    </row>
    <row r="175" spans="1:14">
      <c r="A175" s="11" t="s">
        <v>167</v>
      </c>
      <c r="B175" s="13">
        <v>154806633</v>
      </c>
      <c r="C175" s="14">
        <f>+B175/B172</f>
        <v>0.21664492652875608</v>
      </c>
    </row>
    <row r="176" spans="1:14">
      <c r="A176" s="11" t="s">
        <v>168</v>
      </c>
      <c r="B176" s="13">
        <v>521272641</v>
      </c>
      <c r="C176" s="14">
        <f>+B176/B172</f>
        <v>0.72949763729371753</v>
      </c>
    </row>
    <row r="177" spans="1:5">
      <c r="A177" s="11"/>
      <c r="B177" s="13">
        <f>SUM(B175:B176)</f>
        <v>676079274</v>
      </c>
      <c r="C177" s="14"/>
    </row>
    <row r="178" spans="1:5">
      <c r="A178" s="11"/>
      <c r="B178" s="11"/>
      <c r="C178" s="13">
        <f>+B172-B177</f>
        <v>38484577</v>
      </c>
    </row>
    <row r="179" spans="1:5">
      <c r="A179" s="11"/>
      <c r="B179" s="11"/>
      <c r="C179" s="14"/>
    </row>
    <row r="180" spans="1:5">
      <c r="A180" s="11"/>
      <c r="B180" s="11"/>
      <c r="C180" s="14"/>
    </row>
    <row r="181" spans="1:5">
      <c r="A181" s="11" t="s">
        <v>169</v>
      </c>
      <c r="B181" s="13">
        <v>129428223</v>
      </c>
      <c r="C181" s="14">
        <f>+B181/B172</f>
        <v>0.18112898213206702</v>
      </c>
    </row>
    <row r="182" spans="1:5">
      <c r="A182" s="11" t="s">
        <v>172</v>
      </c>
      <c r="B182" s="13">
        <f>+B176-(B181+B183)</f>
        <v>238942483</v>
      </c>
      <c r="C182" s="14">
        <f>+B182/B172</f>
        <v>0.33438926789482948</v>
      </c>
    </row>
    <row r="183" spans="1:5">
      <c r="A183" s="11" t="s">
        <v>170</v>
      </c>
      <c r="B183" s="13">
        <v>152901935</v>
      </c>
      <c r="C183" s="14">
        <f>+B183/B172</f>
        <v>0.21397938726682103</v>
      </c>
      <c r="E183" s="10"/>
    </row>
    <row r="184" spans="1:5">
      <c r="A184" s="15" t="s">
        <v>173</v>
      </c>
      <c r="B184" s="13">
        <f>+B172-B177</f>
        <v>38484577</v>
      </c>
      <c r="C184" s="14">
        <f>+B184/B172</f>
        <v>5.3857436177526426E-2</v>
      </c>
    </row>
    <row r="186" spans="1:5">
      <c r="C186" s="2"/>
    </row>
  </sheetData>
  <autoFilter ref="A19:M179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2020-03-08T00:04:39Z</dcterms:created>
  <dcterms:modified xsi:type="dcterms:W3CDTF">2020-09-03T11:56:14Z</dcterms:modified>
</cp:coreProperties>
</file>